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5eb77817d065313/바탕 화면/"/>
    </mc:Choice>
  </mc:AlternateContent>
  <xr:revisionPtr revIDLastSave="349" documentId="13_ncr:1_{758FCAFF-8A76-4481-86A5-2EBC6439B6ED}" xr6:coauthVersionLast="47" xr6:coauthVersionMax="47" xr10:uidLastSave="{37DABC68-5623-4070-B264-EFFA65ED551F}"/>
  <bookViews>
    <workbookView xWindow="-28920" yWindow="-120" windowWidth="29040" windowHeight="15720" activeTab="1" xr2:uid="{5EBD366C-6FDA-4304-A38C-CD8B5FC202FA}"/>
  </bookViews>
  <sheets>
    <sheet name="메뉴얼" sheetId="4" r:id="rId1"/>
    <sheet name="4클값 설정" sheetId="1" r:id="rId2"/>
    <sheet name="직업 목록(수정 금지)" sheetId="2" r:id="rId3"/>
    <sheet name="항목용 데이터(수정 금지)" sheetId="3" r:id="rId4"/>
  </sheets>
  <definedNames>
    <definedName name="_xlnm._FilterDatabase" localSheetId="2" hidden="1">'직업 목록(수정 금지)'!$C$3:$EC$94</definedName>
    <definedName name="_xlnm.Print_Area" localSheetId="1">'4클값 설정'!$A$1:$AS$3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34" i="1" l="1"/>
  <c r="AO134" i="1" s="1" a="1"/>
  <c r="AO134" i="1" s="1"/>
  <c r="AK133" i="1"/>
  <c r="AO133" i="1" s="1" a="1"/>
  <c r="AO133" i="1" s="1"/>
  <c r="AK132" i="1"/>
  <c r="AM132" i="1" s="1" a="1"/>
  <c r="AM132" i="1" s="1"/>
  <c r="AK131" i="1"/>
  <c r="AO131" i="1" s="1" a="1"/>
  <c r="AO131" i="1" s="1"/>
  <c r="AK130" i="1"/>
  <c r="AM130" i="1" s="1" a="1"/>
  <c r="AM130" i="1" s="1"/>
  <c r="AK129" i="1"/>
  <c r="AM129" i="1" s="1" a="1"/>
  <c r="AM129" i="1" s="1"/>
  <c r="AK128" i="1"/>
  <c r="AM128" i="1" s="1" a="1"/>
  <c r="AM128" i="1" s="1"/>
  <c r="AK127" i="1"/>
  <c r="AM127" i="1" s="1" a="1"/>
  <c r="AM127" i="1" s="1"/>
  <c r="AK126" i="1"/>
  <c r="AO126" i="1" s="1" a="1"/>
  <c r="AO126" i="1" s="1"/>
  <c r="AK125" i="1"/>
  <c r="AO125" i="1" s="1" a="1"/>
  <c r="AO125" i="1" s="1"/>
  <c r="AK124" i="1"/>
  <c r="AO124" i="1" s="1" a="1"/>
  <c r="AO124" i="1" s="1"/>
  <c r="AK123" i="1"/>
  <c r="AO123" i="1" s="1" a="1"/>
  <c r="AO123" i="1" s="1"/>
  <c r="AK122" i="1"/>
  <c r="AM122" i="1" s="1" a="1"/>
  <c r="AM122" i="1" s="1"/>
  <c r="AK121" i="1"/>
  <c r="AO121" i="1" s="1" a="1"/>
  <c r="AO121" i="1" s="1"/>
  <c r="AK120" i="1"/>
  <c r="AM120" i="1" s="1" a="1"/>
  <c r="AM120" i="1" s="1"/>
  <c r="AK119" i="1"/>
  <c r="AO119" i="1" s="1" a="1"/>
  <c r="AO119" i="1" s="1"/>
  <c r="AK118" i="1"/>
  <c r="AM118" i="1" s="1" a="1"/>
  <c r="AM118" i="1" s="1"/>
  <c r="AK117" i="1"/>
  <c r="AM117" i="1" s="1" a="1"/>
  <c r="AM117" i="1" s="1"/>
  <c r="AK116" i="1"/>
  <c r="AM116" i="1" s="1" a="1"/>
  <c r="AM116" i="1" s="1"/>
  <c r="AK115" i="1"/>
  <c r="AO115" i="1" s="1" a="1"/>
  <c r="AO115" i="1" s="1"/>
  <c r="AK114" i="1"/>
  <c r="AO114" i="1" s="1" a="1"/>
  <c r="AO114" i="1" s="1"/>
  <c r="AK113" i="1"/>
  <c r="AO113" i="1" s="1" a="1"/>
  <c r="AO113" i="1" s="1"/>
  <c r="AK112" i="1"/>
  <c r="AO112" i="1" s="1" a="1"/>
  <c r="AO112" i="1" s="1"/>
  <c r="AK111" i="1"/>
  <c r="AM111" i="1" s="1" a="1"/>
  <c r="AM111" i="1" s="1"/>
  <c r="AK110" i="1"/>
  <c r="AO110" i="1" s="1" a="1"/>
  <c r="AO110" i="1" s="1"/>
  <c r="AK109" i="1"/>
  <c r="AO109" i="1" s="1" a="1"/>
  <c r="AO109" i="1" s="1"/>
  <c r="AK108" i="1"/>
  <c r="AM108" i="1" s="1" a="1"/>
  <c r="AM108" i="1" s="1"/>
  <c r="AK107" i="1"/>
  <c r="AO107" i="1" s="1" a="1"/>
  <c r="AO107" i="1" s="1"/>
  <c r="AK106" i="1"/>
  <c r="AM106" i="1" s="1" a="1"/>
  <c r="AM106" i="1" s="1"/>
  <c r="AK105" i="1"/>
  <c r="AM105" i="1" s="1" a="1"/>
  <c r="AM105" i="1" s="1"/>
  <c r="AK104" i="1"/>
  <c r="AO104" i="1" s="1" a="1"/>
  <c r="AO104" i="1" s="1"/>
  <c r="AK103" i="1"/>
  <c r="AO103" i="1" s="1" a="1"/>
  <c r="AO103" i="1" s="1"/>
  <c r="AK102" i="1"/>
  <c r="AO102" i="1" s="1" a="1"/>
  <c r="AO102" i="1" s="1"/>
  <c r="Z134" i="1"/>
  <c r="AD134" i="1" s="1" a="1"/>
  <c r="AD134" i="1" s="1"/>
  <c r="Z133" i="1"/>
  <c r="AB133" i="1" s="1" a="1"/>
  <c r="AB133" i="1" s="1"/>
  <c r="Z132" i="1"/>
  <c r="AB132" i="1" s="1" a="1"/>
  <c r="AB132" i="1" s="1"/>
  <c r="Z131" i="1"/>
  <c r="AB131" i="1" s="1" a="1"/>
  <c r="AB131" i="1" s="1"/>
  <c r="Z130" i="1"/>
  <c r="AD130" i="1" s="1" a="1"/>
  <c r="AD130" i="1" s="1"/>
  <c r="Z129" i="1"/>
  <c r="AD129" i="1" s="1" a="1"/>
  <c r="AD129" i="1" s="1"/>
  <c r="Z128" i="1"/>
  <c r="AD128" i="1" s="1" a="1"/>
  <c r="AD128" i="1" s="1"/>
  <c r="Z127" i="1"/>
  <c r="AB127" i="1" s="1" a="1"/>
  <c r="AB127" i="1" s="1"/>
  <c r="Z126" i="1"/>
  <c r="AD126" i="1" s="1" a="1"/>
  <c r="AD126" i="1" s="1"/>
  <c r="Z125" i="1"/>
  <c r="AB125" i="1" s="1" a="1"/>
  <c r="AB125" i="1" s="1"/>
  <c r="Z124" i="1"/>
  <c r="AD124" i="1" s="1" a="1"/>
  <c r="AD124" i="1" s="1"/>
  <c r="Z123" i="1"/>
  <c r="AB123" i="1" s="1" a="1"/>
  <c r="AB123" i="1" s="1"/>
  <c r="Z122" i="1"/>
  <c r="AD122" i="1" s="1" a="1"/>
  <c r="AD122" i="1" s="1"/>
  <c r="Z121" i="1"/>
  <c r="AB121" i="1" s="1" a="1"/>
  <c r="AB121" i="1" s="1"/>
  <c r="Z120" i="1"/>
  <c r="AB120" i="1" s="1" a="1"/>
  <c r="AB120" i="1" s="1"/>
  <c r="Z119" i="1"/>
  <c r="AB119" i="1" s="1" a="1"/>
  <c r="AB119" i="1" s="1"/>
  <c r="Z118" i="1"/>
  <c r="AD118" i="1" s="1" a="1"/>
  <c r="AD118" i="1" s="1"/>
  <c r="Z117" i="1"/>
  <c r="AD117" i="1" s="1" a="1"/>
  <c r="AD117" i="1" s="1"/>
  <c r="Z116" i="1"/>
  <c r="AD116" i="1" s="1" a="1"/>
  <c r="AD116" i="1" s="1"/>
  <c r="Z115" i="1"/>
  <c r="AB115" i="1" s="1" a="1"/>
  <c r="AB115" i="1" s="1"/>
  <c r="Z114" i="1"/>
  <c r="AD114" i="1" s="1" a="1"/>
  <c r="AD114" i="1" s="1"/>
  <c r="Z113" i="1"/>
  <c r="AB113" i="1" s="1" a="1"/>
  <c r="AB113" i="1" s="1"/>
  <c r="Z112" i="1"/>
  <c r="AD112" i="1" s="1" a="1"/>
  <c r="AD112" i="1" s="1"/>
  <c r="Z111" i="1"/>
  <c r="AB111" i="1" s="1" a="1"/>
  <c r="AB111" i="1" s="1"/>
  <c r="Z110" i="1"/>
  <c r="AD110" i="1" s="1" a="1"/>
  <c r="AD110" i="1" s="1"/>
  <c r="Z109" i="1"/>
  <c r="AB109" i="1" s="1" a="1"/>
  <c r="AB109" i="1" s="1"/>
  <c r="Z108" i="1"/>
  <c r="AB108" i="1" s="1" a="1"/>
  <c r="AB108" i="1" s="1"/>
  <c r="Z107" i="1"/>
  <c r="AB107" i="1" s="1" a="1"/>
  <c r="AB107" i="1" s="1"/>
  <c r="Z106" i="1"/>
  <c r="AD106" i="1" s="1" a="1"/>
  <c r="AD106" i="1" s="1"/>
  <c r="Z105" i="1"/>
  <c r="AD105" i="1" s="1" a="1"/>
  <c r="AD105" i="1" s="1"/>
  <c r="Z104" i="1"/>
  <c r="AD104" i="1" s="1" a="1"/>
  <c r="AD104" i="1" s="1"/>
  <c r="Z103" i="1"/>
  <c r="AB103" i="1" s="1" a="1"/>
  <c r="AB103" i="1" s="1"/>
  <c r="Z102" i="1"/>
  <c r="AD102" i="1" s="1" a="1"/>
  <c r="AD102" i="1" s="1"/>
  <c r="O134" i="1"/>
  <c r="Q134" i="1" s="1" a="1"/>
  <c r="Q134" i="1" s="1"/>
  <c r="O133" i="1"/>
  <c r="Q133" i="1" s="1" a="1"/>
  <c r="Q133" i="1" s="1"/>
  <c r="O132" i="1"/>
  <c r="Q132" i="1" s="1" a="1"/>
  <c r="Q132" i="1" s="1"/>
  <c r="O131" i="1"/>
  <c r="Q131" i="1" s="1" a="1"/>
  <c r="Q131" i="1" s="1"/>
  <c r="O130" i="1"/>
  <c r="S130" i="1" s="1" a="1"/>
  <c r="S130" i="1" s="1"/>
  <c r="O129" i="1"/>
  <c r="S129" i="1" s="1" a="1"/>
  <c r="S129" i="1" s="1"/>
  <c r="O128" i="1"/>
  <c r="S128" i="1" s="1" a="1"/>
  <c r="S128" i="1" s="1"/>
  <c r="O127" i="1"/>
  <c r="S127" i="1" s="1" a="1"/>
  <c r="S127" i="1" s="1"/>
  <c r="O126" i="1"/>
  <c r="Q126" i="1" s="1" a="1"/>
  <c r="Q126" i="1" s="1"/>
  <c r="O125" i="1"/>
  <c r="S125" i="1" s="1" a="1"/>
  <c r="S125" i="1" s="1"/>
  <c r="O124" i="1"/>
  <c r="Q124" i="1" s="1" a="1"/>
  <c r="Q124" i="1" s="1"/>
  <c r="O123" i="1"/>
  <c r="S123" i="1" s="1" a="1"/>
  <c r="S123" i="1" s="1"/>
  <c r="O122" i="1"/>
  <c r="Q122" i="1" s="1" a="1"/>
  <c r="Q122" i="1" s="1"/>
  <c r="O121" i="1"/>
  <c r="Q121" i="1" s="1" a="1"/>
  <c r="Q121" i="1" s="1"/>
  <c r="O120" i="1"/>
  <c r="Q120" i="1" s="1" a="1"/>
  <c r="Q120" i="1" s="1"/>
  <c r="O119" i="1"/>
  <c r="S119" i="1" s="1" a="1"/>
  <c r="S119" i="1" s="1"/>
  <c r="O118" i="1"/>
  <c r="S118" i="1" s="1" a="1"/>
  <c r="S118" i="1" s="1"/>
  <c r="O117" i="1"/>
  <c r="Q117" i="1" s="1" a="1"/>
  <c r="Q117" i="1" s="1"/>
  <c r="O116" i="1"/>
  <c r="Q116" i="1" s="1" a="1"/>
  <c r="Q116" i="1" s="1"/>
  <c r="O115" i="1"/>
  <c r="S115" i="1" s="1" a="1"/>
  <c r="S115" i="1" s="1"/>
  <c r="O114" i="1"/>
  <c r="Q114" i="1" s="1" a="1"/>
  <c r="Q114" i="1" s="1"/>
  <c r="O113" i="1"/>
  <c r="S113" i="1" s="1" a="1"/>
  <c r="S113" i="1" s="1"/>
  <c r="O112" i="1"/>
  <c r="S112" i="1" s="1" a="1"/>
  <c r="S112" i="1" s="1"/>
  <c r="O111" i="1"/>
  <c r="S111" i="1" s="1" a="1"/>
  <c r="S111" i="1" s="1"/>
  <c r="O110" i="1"/>
  <c r="Q110" i="1" s="1" a="1"/>
  <c r="Q110" i="1" s="1"/>
  <c r="O109" i="1"/>
  <c r="Q109" i="1" s="1" a="1"/>
  <c r="Q109" i="1" s="1"/>
  <c r="O108" i="1"/>
  <c r="S108" i="1" s="1" a="1"/>
  <c r="S108" i="1" s="1"/>
  <c r="O107" i="1"/>
  <c r="Q107" i="1" s="1" a="1"/>
  <c r="Q107" i="1" s="1"/>
  <c r="O106" i="1"/>
  <c r="Q106" i="1" s="1" a="1"/>
  <c r="Q106" i="1" s="1"/>
  <c r="O105" i="1"/>
  <c r="Q105" i="1" s="1" a="1"/>
  <c r="Q105" i="1" s="1"/>
  <c r="O104" i="1"/>
  <c r="Q104" i="1" s="1" a="1"/>
  <c r="Q104" i="1" s="1"/>
  <c r="O103" i="1"/>
  <c r="S103" i="1" s="1" a="1"/>
  <c r="S103" i="1" s="1"/>
  <c r="O102" i="1"/>
  <c r="S102" i="1" s="1" a="1"/>
  <c r="S102" i="1" s="1"/>
  <c r="D103" i="1"/>
  <c r="H103" i="1" s="1" a="1"/>
  <c r="H103" i="1" s="1"/>
  <c r="D104" i="1"/>
  <c r="H104" i="1" s="1" a="1"/>
  <c r="H104" i="1" s="1"/>
  <c r="D105" i="1"/>
  <c r="H105" i="1" s="1" a="1"/>
  <c r="H105" i="1" s="1"/>
  <c r="D106" i="1"/>
  <c r="H106" i="1" s="1" a="1"/>
  <c r="H106" i="1" s="1"/>
  <c r="D107" i="1"/>
  <c r="F107" i="1" s="1" a="1"/>
  <c r="F107" i="1" s="1"/>
  <c r="D108" i="1"/>
  <c r="F108" i="1" s="1" a="1"/>
  <c r="F108" i="1" s="1"/>
  <c r="D109" i="1"/>
  <c r="F109" i="1" s="1" a="1"/>
  <c r="F109" i="1" s="1"/>
  <c r="D110" i="1"/>
  <c r="F110" i="1" s="1" a="1"/>
  <c r="F110" i="1" s="1"/>
  <c r="D111" i="1"/>
  <c r="F111" i="1" s="1" a="1"/>
  <c r="F111" i="1" s="1"/>
  <c r="D112" i="1"/>
  <c r="H112" i="1" s="1" a="1"/>
  <c r="H112" i="1" s="1"/>
  <c r="D113" i="1"/>
  <c r="H113" i="1" s="1" a="1"/>
  <c r="H113" i="1" s="1"/>
  <c r="D114" i="1"/>
  <c r="H114" i="1" s="1" a="1"/>
  <c r="H114" i="1" s="1"/>
  <c r="D115" i="1"/>
  <c r="H115" i="1" s="1" a="1"/>
  <c r="H115" i="1" s="1"/>
  <c r="D116" i="1"/>
  <c r="H116" i="1" s="1" a="1"/>
  <c r="H116" i="1" s="1"/>
  <c r="D117" i="1"/>
  <c r="F117" i="1" s="1" a="1"/>
  <c r="F117" i="1" s="1"/>
  <c r="D118" i="1"/>
  <c r="F118" i="1" s="1" a="1"/>
  <c r="F118" i="1" s="1"/>
  <c r="D119" i="1"/>
  <c r="F119" i="1" s="1" a="1"/>
  <c r="F119" i="1" s="1"/>
  <c r="D120" i="1"/>
  <c r="H120" i="1" s="1" a="1"/>
  <c r="H120" i="1" s="1"/>
  <c r="D121" i="1"/>
  <c r="H121" i="1" s="1" a="1"/>
  <c r="H121" i="1" s="1"/>
  <c r="D122" i="1"/>
  <c r="H122" i="1" s="1" a="1"/>
  <c r="H122" i="1" s="1"/>
  <c r="D123" i="1"/>
  <c r="H123" i="1" s="1" a="1"/>
  <c r="H123" i="1" s="1"/>
  <c r="D124" i="1"/>
  <c r="H124" i="1" s="1" a="1"/>
  <c r="H124" i="1" s="1"/>
  <c r="D125" i="1"/>
  <c r="F125" i="1" s="1" a="1"/>
  <c r="F125" i="1" s="1"/>
  <c r="D126" i="1"/>
  <c r="H126" i="1" s="1" a="1"/>
  <c r="H126" i="1" s="1"/>
  <c r="D127" i="1"/>
  <c r="H127" i="1" s="1" a="1"/>
  <c r="H127" i="1" s="1"/>
  <c r="D128" i="1"/>
  <c r="H128" i="1" s="1" a="1"/>
  <c r="H128" i="1" s="1"/>
  <c r="D129" i="1"/>
  <c r="F129" i="1" s="1" a="1"/>
  <c r="F129" i="1" s="1"/>
  <c r="D130" i="1"/>
  <c r="H130" i="1" s="1" a="1"/>
  <c r="H130" i="1" s="1"/>
  <c r="D131" i="1"/>
  <c r="F131" i="1" s="1" a="1"/>
  <c r="F131" i="1" s="1"/>
  <c r="D132" i="1"/>
  <c r="H132" i="1" s="1" a="1"/>
  <c r="H132" i="1" s="1"/>
  <c r="D133" i="1"/>
  <c r="H133" i="1" s="1" a="1"/>
  <c r="H133" i="1" s="1"/>
  <c r="D134" i="1"/>
  <c r="H134" i="1" s="1" a="1"/>
  <c r="H134" i="1" s="1"/>
  <c r="D102" i="1"/>
  <c r="H102" i="1" s="1" a="1"/>
  <c r="H102" i="1" s="1"/>
  <c r="AK101" i="1"/>
  <c r="AM101" i="1" s="1" a="1"/>
  <c r="AM101" i="1" s="1"/>
  <c r="AK100" i="1"/>
  <c r="AM100" i="1" s="1" a="1"/>
  <c r="AM100" i="1" s="1"/>
  <c r="AK99" i="1"/>
  <c r="AM99" i="1" s="1" a="1"/>
  <c r="AM99" i="1" s="1"/>
  <c r="AK98" i="1"/>
  <c r="AO98" i="1" s="1" a="1"/>
  <c r="AO98" i="1" s="1"/>
  <c r="AK97" i="1"/>
  <c r="AO97" i="1" s="1" a="1"/>
  <c r="AO97" i="1" s="1"/>
  <c r="AK96" i="1"/>
  <c r="AM96" i="1" s="1" a="1"/>
  <c r="AM96" i="1" s="1"/>
  <c r="AK95" i="1"/>
  <c r="AM95" i="1" s="1" a="1"/>
  <c r="AM95" i="1" s="1"/>
  <c r="AK94" i="1"/>
  <c r="AM94" i="1" s="1" a="1"/>
  <c r="AM94" i="1" s="1"/>
  <c r="AK93" i="1"/>
  <c r="AM93" i="1" s="1" a="1"/>
  <c r="AM93" i="1" s="1"/>
  <c r="AK92" i="1"/>
  <c r="AO92" i="1" s="1" a="1"/>
  <c r="AO92" i="1" s="1"/>
  <c r="AK91" i="1"/>
  <c r="AO91" i="1" s="1" a="1"/>
  <c r="AO91" i="1" s="1"/>
  <c r="AK90" i="1"/>
  <c r="AM90" i="1" s="1" a="1"/>
  <c r="AM90" i="1" s="1"/>
  <c r="AK89" i="1"/>
  <c r="AO89" i="1" s="1" a="1"/>
  <c r="AO89" i="1" s="1"/>
  <c r="AK88" i="1"/>
  <c r="AM88" i="1" s="1" a="1"/>
  <c r="AM88" i="1" s="1"/>
  <c r="AK87" i="1"/>
  <c r="AO87" i="1" s="1" a="1"/>
  <c r="AO87" i="1" s="1"/>
  <c r="AK86" i="1"/>
  <c r="AO86" i="1" s="1" a="1"/>
  <c r="AO86" i="1" s="1"/>
  <c r="AK85" i="1"/>
  <c r="AO85" i="1" s="1" a="1"/>
  <c r="AO85" i="1" s="1"/>
  <c r="AK84" i="1"/>
  <c r="AM84" i="1" s="1" a="1"/>
  <c r="AM84" i="1" s="1"/>
  <c r="AK83" i="1"/>
  <c r="AM83" i="1" s="1" a="1"/>
  <c r="AM83" i="1" s="1"/>
  <c r="AK82" i="1"/>
  <c r="AO82" i="1" s="1" a="1"/>
  <c r="AO82" i="1" s="1"/>
  <c r="AK81" i="1"/>
  <c r="AO81" i="1" s="1" a="1"/>
  <c r="AO81" i="1" s="1"/>
  <c r="AK80" i="1"/>
  <c r="AM80" i="1" s="1" a="1"/>
  <c r="AM80" i="1" s="1"/>
  <c r="AK79" i="1"/>
  <c r="AM79" i="1" s="1" a="1"/>
  <c r="AM79" i="1" s="1"/>
  <c r="AK78" i="1"/>
  <c r="AO78" i="1" s="1" a="1"/>
  <c r="AO78" i="1" s="1"/>
  <c r="AK77" i="1"/>
  <c r="AO77" i="1" s="1" a="1"/>
  <c r="AO77" i="1" s="1"/>
  <c r="AK76" i="1"/>
  <c r="AO76" i="1" s="1" a="1"/>
  <c r="AO76" i="1" s="1"/>
  <c r="AK75" i="1"/>
  <c r="AO75" i="1" s="1" a="1"/>
  <c r="AO75" i="1" s="1"/>
  <c r="AK74" i="1"/>
  <c r="AO74" i="1" s="1" a="1"/>
  <c r="AO74" i="1" s="1"/>
  <c r="AK73" i="1"/>
  <c r="AO73" i="1" s="1" a="1"/>
  <c r="AO73" i="1" s="1"/>
  <c r="AK72" i="1"/>
  <c r="AM72" i="1" s="1" a="1"/>
  <c r="AM72" i="1" s="1"/>
  <c r="AK71" i="1"/>
  <c r="AM71" i="1" s="1" a="1"/>
  <c r="AM71" i="1" s="1"/>
  <c r="Z101" i="1"/>
  <c r="AB101" i="1" s="1" a="1"/>
  <c r="AB101" i="1" s="1"/>
  <c r="Z100" i="1"/>
  <c r="AD100" i="1" s="1" a="1"/>
  <c r="AD100" i="1" s="1"/>
  <c r="Z99" i="1"/>
  <c r="AB99" i="1" s="1" a="1"/>
  <c r="AB99" i="1" s="1"/>
  <c r="Z98" i="1"/>
  <c r="AD98" i="1" s="1" a="1"/>
  <c r="AD98" i="1" s="1"/>
  <c r="Z97" i="1"/>
  <c r="AB97" i="1" s="1" a="1"/>
  <c r="AB97" i="1" s="1"/>
  <c r="Z96" i="1"/>
  <c r="AB96" i="1" s="1" a="1"/>
  <c r="AB96" i="1" s="1"/>
  <c r="Z95" i="1"/>
  <c r="AB95" i="1" s="1" a="1"/>
  <c r="AB95" i="1" s="1"/>
  <c r="Z94" i="1"/>
  <c r="AD94" i="1" s="1" a="1"/>
  <c r="AD94" i="1" s="1"/>
  <c r="Z93" i="1"/>
  <c r="AD93" i="1" s="1" a="1"/>
  <c r="AD93" i="1" s="1"/>
  <c r="Z92" i="1"/>
  <c r="AD92" i="1" s="1" a="1"/>
  <c r="AD92" i="1" s="1"/>
  <c r="Z91" i="1"/>
  <c r="AB91" i="1" s="1" a="1"/>
  <c r="AB91" i="1" s="1"/>
  <c r="Z90" i="1"/>
  <c r="AB90" i="1" s="1" a="1"/>
  <c r="AB90" i="1" s="1"/>
  <c r="Z89" i="1"/>
  <c r="AB89" i="1" s="1" a="1"/>
  <c r="AB89" i="1" s="1"/>
  <c r="Z88" i="1"/>
  <c r="AD88" i="1" s="1" a="1"/>
  <c r="AD88" i="1" s="1"/>
  <c r="Z87" i="1"/>
  <c r="AB87" i="1" s="1" a="1"/>
  <c r="AB87" i="1" s="1"/>
  <c r="Z86" i="1"/>
  <c r="AD86" i="1" s="1" a="1"/>
  <c r="AD86" i="1" s="1"/>
  <c r="Z85" i="1"/>
  <c r="AB85" i="1" s="1" a="1"/>
  <c r="AB85" i="1" s="1"/>
  <c r="Z84" i="1"/>
  <c r="AB84" i="1" s="1" a="1"/>
  <c r="AB84" i="1" s="1"/>
  <c r="Z83" i="1"/>
  <c r="AB83" i="1" s="1" a="1"/>
  <c r="AB83" i="1" s="1"/>
  <c r="Z82" i="1"/>
  <c r="AD82" i="1" s="1" a="1"/>
  <c r="AD82" i="1" s="1"/>
  <c r="Z81" i="1"/>
  <c r="AD81" i="1" s="1" a="1"/>
  <c r="AD81" i="1" s="1"/>
  <c r="Z80" i="1"/>
  <c r="AD80" i="1" s="1" a="1"/>
  <c r="AD80" i="1" s="1"/>
  <c r="Z79" i="1"/>
  <c r="AB79" i="1" s="1" a="1"/>
  <c r="AB79" i="1" s="1"/>
  <c r="Z78" i="1"/>
  <c r="AD78" i="1" s="1" a="1"/>
  <c r="AD78" i="1" s="1"/>
  <c r="Z77" i="1"/>
  <c r="AB77" i="1" s="1" a="1"/>
  <c r="AB77" i="1" s="1"/>
  <c r="Z76" i="1"/>
  <c r="AD76" i="1" s="1" a="1"/>
  <c r="AD76" i="1" s="1"/>
  <c r="Z75" i="1"/>
  <c r="AB75" i="1" s="1" a="1"/>
  <c r="AB75" i="1" s="1"/>
  <c r="Z74" i="1"/>
  <c r="AD74" i="1" s="1" a="1"/>
  <c r="AD74" i="1" s="1"/>
  <c r="Z73" i="1"/>
  <c r="AB73" i="1" s="1" a="1"/>
  <c r="AB73" i="1" s="1"/>
  <c r="Z72" i="1"/>
  <c r="AB72" i="1" s="1" a="1"/>
  <c r="AB72" i="1" s="1"/>
  <c r="Z71" i="1"/>
  <c r="AB71" i="1" s="1" a="1"/>
  <c r="AB71" i="1" s="1"/>
  <c r="O101" i="1"/>
  <c r="S101" i="1" s="1" a="1"/>
  <c r="S101" i="1" s="1"/>
  <c r="O100" i="1"/>
  <c r="S100" i="1" s="1" a="1"/>
  <c r="S100" i="1" s="1"/>
  <c r="O99" i="1"/>
  <c r="S99" i="1" s="1" a="1"/>
  <c r="S99" i="1" s="1"/>
  <c r="O98" i="1"/>
  <c r="Q98" i="1" s="1" a="1"/>
  <c r="Q98" i="1" s="1"/>
  <c r="O97" i="1"/>
  <c r="Q97" i="1" s="1" a="1"/>
  <c r="Q97" i="1" s="1"/>
  <c r="O96" i="1"/>
  <c r="Q96" i="1" s="1" a="1"/>
  <c r="Q96" i="1" s="1"/>
  <c r="O95" i="1"/>
  <c r="Q95" i="1" s="1" a="1"/>
  <c r="Q95" i="1" s="1"/>
  <c r="O94" i="1"/>
  <c r="Q94" i="1" s="1" a="1"/>
  <c r="Q94" i="1" s="1"/>
  <c r="O93" i="1"/>
  <c r="Q93" i="1" s="1" a="1"/>
  <c r="Q93" i="1" s="1"/>
  <c r="O92" i="1"/>
  <c r="Q92" i="1" s="1" a="1"/>
  <c r="Q92" i="1" s="1"/>
  <c r="O91" i="1"/>
  <c r="S91" i="1" s="1" a="1"/>
  <c r="S91" i="1" s="1"/>
  <c r="O90" i="1"/>
  <c r="S90" i="1" s="1" a="1"/>
  <c r="S90" i="1" s="1"/>
  <c r="O89" i="1"/>
  <c r="S89" i="1" s="1" a="1"/>
  <c r="S89" i="1" s="1"/>
  <c r="O88" i="1"/>
  <c r="S88" i="1" s="1" a="1"/>
  <c r="S88" i="1" s="1"/>
  <c r="O87" i="1"/>
  <c r="S87" i="1" s="1" a="1"/>
  <c r="S87" i="1" s="1"/>
  <c r="O86" i="1"/>
  <c r="Q86" i="1" s="1" a="1"/>
  <c r="Q86" i="1" s="1"/>
  <c r="O85" i="1"/>
  <c r="Q85" i="1" s="1" a="1"/>
  <c r="Q85" i="1" s="1"/>
  <c r="O84" i="1"/>
  <c r="Q84" i="1" s="1" a="1"/>
  <c r="Q84" i="1" s="1"/>
  <c r="O83" i="1"/>
  <c r="Q83" i="1" s="1" a="1"/>
  <c r="Q83" i="1" s="1"/>
  <c r="O82" i="1"/>
  <c r="Q82" i="1" s="1" a="1"/>
  <c r="Q82" i="1" s="1"/>
  <c r="O81" i="1"/>
  <c r="Q81" i="1" s="1" a="1"/>
  <c r="Q81" i="1" s="1"/>
  <c r="O80" i="1"/>
  <c r="S80" i="1" s="1" a="1"/>
  <c r="S80" i="1" s="1"/>
  <c r="O79" i="1"/>
  <c r="S79" i="1" s="1" a="1"/>
  <c r="S79" i="1" s="1"/>
  <c r="O78" i="1"/>
  <c r="S78" i="1" s="1" a="1"/>
  <c r="S78" i="1" s="1"/>
  <c r="O77" i="1"/>
  <c r="S77" i="1" s="1" a="1"/>
  <c r="S77" i="1" s="1"/>
  <c r="O76" i="1"/>
  <c r="S76" i="1" s="1" a="1"/>
  <c r="S76" i="1" s="1"/>
  <c r="O75" i="1"/>
  <c r="S75" i="1" s="1" a="1"/>
  <c r="S75" i="1" s="1"/>
  <c r="O74" i="1"/>
  <c r="Q74" i="1" s="1" a="1"/>
  <c r="Q74" i="1" s="1"/>
  <c r="O73" i="1"/>
  <c r="Q73" i="1" s="1" a="1"/>
  <c r="Q73" i="1" s="1"/>
  <c r="O72" i="1"/>
  <c r="Q72" i="1" s="1" a="1"/>
  <c r="Q72" i="1" s="1"/>
  <c r="O71" i="1"/>
  <c r="Q71" i="1" s="1" a="1"/>
  <c r="Q71" i="1" s="1"/>
  <c r="D72" i="1"/>
  <c r="H72" i="1" s="1" a="1"/>
  <c r="H72" i="1" s="1"/>
  <c r="D73" i="1"/>
  <c r="H73" i="1" s="1" a="1"/>
  <c r="H73" i="1" s="1"/>
  <c r="D74" i="1"/>
  <c r="H74" i="1" s="1" a="1"/>
  <c r="H74" i="1" s="1"/>
  <c r="D75" i="1"/>
  <c r="H75" i="1" s="1" a="1"/>
  <c r="H75" i="1" s="1"/>
  <c r="D76" i="1"/>
  <c r="H76" i="1" s="1" a="1"/>
  <c r="H76" i="1" s="1"/>
  <c r="D77" i="1"/>
  <c r="H77" i="1" s="1" a="1"/>
  <c r="H77" i="1" s="1"/>
  <c r="D78" i="1"/>
  <c r="H78" i="1" s="1" a="1"/>
  <c r="H78" i="1" s="1"/>
  <c r="D79" i="1"/>
  <c r="H79" i="1" s="1" a="1"/>
  <c r="H79" i="1" s="1"/>
  <c r="D80" i="1"/>
  <c r="H80" i="1" s="1" a="1"/>
  <c r="H80" i="1" s="1"/>
  <c r="D81" i="1"/>
  <c r="H81" i="1" s="1" a="1"/>
  <c r="H81" i="1" s="1"/>
  <c r="D82" i="1"/>
  <c r="H82" i="1" s="1" a="1"/>
  <c r="H82" i="1" s="1"/>
  <c r="D83" i="1"/>
  <c r="H83" i="1" s="1" a="1"/>
  <c r="H83" i="1" s="1"/>
  <c r="D84" i="1"/>
  <c r="H84" i="1" s="1" a="1"/>
  <c r="H84" i="1" s="1"/>
  <c r="D85" i="1"/>
  <c r="F85" i="1" s="1" a="1"/>
  <c r="F85" i="1" s="1"/>
  <c r="D86" i="1"/>
  <c r="H86" i="1" s="1" a="1"/>
  <c r="H86" i="1" s="1"/>
  <c r="D87" i="1"/>
  <c r="H87" i="1" s="1" a="1"/>
  <c r="H87" i="1" s="1"/>
  <c r="D88" i="1"/>
  <c r="H88" i="1" s="1" a="1"/>
  <c r="H88" i="1" s="1"/>
  <c r="D89" i="1"/>
  <c r="H89" i="1" s="1" a="1"/>
  <c r="H89" i="1" s="1"/>
  <c r="D90" i="1"/>
  <c r="F90" i="1" s="1" a="1"/>
  <c r="F90" i="1" s="1"/>
  <c r="D91" i="1"/>
  <c r="H91" i="1" s="1" a="1"/>
  <c r="H91" i="1" s="1"/>
  <c r="D92" i="1"/>
  <c r="H92" i="1" s="1" a="1"/>
  <c r="H92" i="1" s="1"/>
  <c r="D93" i="1"/>
  <c r="F93" i="1" s="1" a="1"/>
  <c r="F93" i="1" s="1"/>
  <c r="D94" i="1"/>
  <c r="H94" i="1" s="1" a="1"/>
  <c r="H94" i="1" s="1"/>
  <c r="D95" i="1"/>
  <c r="H95" i="1" s="1" a="1"/>
  <c r="H95" i="1" s="1"/>
  <c r="D96" i="1"/>
  <c r="H96" i="1" s="1" a="1"/>
  <c r="H96" i="1" s="1"/>
  <c r="D97" i="1"/>
  <c r="H97" i="1" s="1" a="1"/>
  <c r="H97" i="1" s="1"/>
  <c r="D98" i="1"/>
  <c r="F98" i="1" s="1" a="1"/>
  <c r="F98" i="1" s="1"/>
  <c r="D99" i="1"/>
  <c r="H99" i="1" s="1" a="1"/>
  <c r="H99" i="1" s="1"/>
  <c r="D100" i="1"/>
  <c r="H100" i="1" s="1" a="1"/>
  <c r="H100" i="1" s="1"/>
  <c r="D101" i="1"/>
  <c r="H101" i="1" s="1" a="1"/>
  <c r="H101" i="1" s="1"/>
  <c r="D71" i="1"/>
  <c r="H71" i="1" s="1" a="1"/>
  <c r="H71" i="1" s="1"/>
  <c r="AK70" i="1"/>
  <c r="AM70" i="1" s="1" a="1"/>
  <c r="AM70" i="1" s="1"/>
  <c r="AK69" i="1"/>
  <c r="AM69" i="1" s="1" a="1"/>
  <c r="AM69" i="1" s="1"/>
  <c r="AK68" i="1"/>
  <c r="AM68" i="1" s="1" a="1"/>
  <c r="AM68" i="1" s="1"/>
  <c r="AK67" i="1"/>
  <c r="AO67" i="1" s="1" a="1"/>
  <c r="AO67" i="1" s="1"/>
  <c r="AK66" i="1"/>
  <c r="AO66" i="1" s="1" a="1"/>
  <c r="AO66" i="1" s="1"/>
  <c r="AK65" i="1"/>
  <c r="AO65" i="1" s="1" a="1"/>
  <c r="AO65" i="1" s="1"/>
  <c r="AK64" i="1"/>
  <c r="AO64" i="1" s="1" a="1"/>
  <c r="AO64" i="1" s="1"/>
  <c r="AK63" i="1"/>
  <c r="AO63" i="1" s="1" a="1"/>
  <c r="AO63" i="1" s="1"/>
  <c r="AK62" i="1"/>
  <c r="AM62" i="1" s="1" a="1"/>
  <c r="AM62" i="1" s="1"/>
  <c r="AK61" i="1"/>
  <c r="AO61" i="1" s="1" a="1"/>
  <c r="AO61" i="1" s="1"/>
  <c r="AK60" i="1"/>
  <c r="AM60" i="1" s="1" a="1"/>
  <c r="AM60" i="1" s="1"/>
  <c r="AK59" i="1"/>
  <c r="AO59" i="1" s="1" a="1"/>
  <c r="AO59" i="1" s="1"/>
  <c r="AK58" i="1"/>
  <c r="AM58" i="1" s="1" a="1"/>
  <c r="AM58" i="1" s="1"/>
  <c r="AK57" i="1"/>
  <c r="AM57" i="1" s="1" a="1"/>
  <c r="AM57" i="1" s="1"/>
  <c r="AK56" i="1"/>
  <c r="AO56" i="1" s="1" a="1"/>
  <c r="AO56" i="1" s="1"/>
  <c r="AK55" i="1"/>
  <c r="AO55" i="1" s="1" a="1"/>
  <c r="AO55" i="1" s="1"/>
  <c r="AK54" i="1"/>
  <c r="AM54" i="1" s="1" a="1"/>
  <c r="AM54" i="1" s="1"/>
  <c r="AK53" i="1"/>
  <c r="AO53" i="1" s="1" a="1"/>
  <c r="AO53" i="1" s="1"/>
  <c r="AK52" i="1"/>
  <c r="AM52" i="1" s="1" a="1"/>
  <c r="AM52" i="1" s="1"/>
  <c r="AK51" i="1"/>
  <c r="AO51" i="1" s="1" a="1"/>
  <c r="AO51" i="1" s="1"/>
  <c r="AK50" i="1"/>
  <c r="AO50" i="1" s="1" a="1"/>
  <c r="AO50" i="1" s="1"/>
  <c r="AK49" i="1"/>
  <c r="AO49" i="1" s="1" a="1"/>
  <c r="AO49" i="1" s="1"/>
  <c r="AK48" i="1"/>
  <c r="AM48" i="1" s="1" a="1"/>
  <c r="AM48" i="1" s="1"/>
  <c r="AK47" i="1"/>
  <c r="AO47" i="1" s="1" a="1"/>
  <c r="AO47" i="1" s="1"/>
  <c r="AK46" i="1"/>
  <c r="AO46" i="1" s="1" a="1"/>
  <c r="AO46" i="1" s="1"/>
  <c r="AK45" i="1"/>
  <c r="AO45" i="1" s="1" a="1"/>
  <c r="AO45" i="1" s="1"/>
  <c r="AK44" i="1"/>
  <c r="AM44" i="1" s="1" a="1"/>
  <c r="AM44" i="1" s="1"/>
  <c r="AK43" i="1"/>
  <c r="AM43" i="1" s="1" a="1"/>
  <c r="AM43" i="1" s="1"/>
  <c r="AK42" i="1"/>
  <c r="AM42" i="1" s="1" a="1"/>
  <c r="AM42" i="1" s="1"/>
  <c r="AK41" i="1"/>
  <c r="AO41" i="1" s="1" a="1"/>
  <c r="AO41" i="1" s="1"/>
  <c r="AK40" i="1"/>
  <c r="AO40" i="1" s="1" a="1"/>
  <c r="AO40" i="1" s="1"/>
  <c r="AK39" i="1"/>
  <c r="AO39" i="1" s="1" a="1"/>
  <c r="AO39" i="1" s="1"/>
  <c r="AK38" i="1"/>
  <c r="AO38" i="1" s="1" a="1"/>
  <c r="AO38" i="1" s="1"/>
  <c r="AK37" i="1"/>
  <c r="AO37" i="1" s="1" a="1"/>
  <c r="AO37" i="1" s="1"/>
  <c r="Z70" i="1"/>
  <c r="AD70" i="1" s="1" a="1"/>
  <c r="AD70" i="1" s="1"/>
  <c r="Z69" i="1"/>
  <c r="AD69" i="1" s="1" a="1"/>
  <c r="AD69" i="1" s="1"/>
  <c r="Z68" i="1"/>
  <c r="AD68" i="1" s="1" a="1"/>
  <c r="AD68" i="1" s="1"/>
  <c r="Z67" i="1"/>
  <c r="AB67" i="1" s="1" a="1"/>
  <c r="AB67" i="1" s="1"/>
  <c r="Z66" i="1"/>
  <c r="AD66" i="1" s="1" a="1"/>
  <c r="AD66" i="1" s="1"/>
  <c r="Z65" i="1"/>
  <c r="AB65" i="1" s="1" a="1"/>
  <c r="AB65" i="1" s="1"/>
  <c r="Z64" i="1"/>
  <c r="AD64" i="1" s="1" a="1"/>
  <c r="AD64" i="1" s="1"/>
  <c r="Z63" i="1"/>
  <c r="AB63" i="1" s="1" a="1"/>
  <c r="AB63" i="1" s="1"/>
  <c r="Z62" i="1"/>
  <c r="AD62" i="1" s="1" a="1"/>
  <c r="AD62" i="1" s="1"/>
  <c r="Z61" i="1"/>
  <c r="AD61" i="1" s="1" a="1"/>
  <c r="AD61" i="1" s="1"/>
  <c r="Z60" i="1"/>
  <c r="AB60" i="1" s="1" a="1"/>
  <c r="AB60" i="1" s="1"/>
  <c r="Z59" i="1"/>
  <c r="AB59" i="1" s="1" a="1"/>
  <c r="AB59" i="1" s="1"/>
  <c r="Z58" i="1"/>
  <c r="AD58" i="1" s="1" a="1"/>
  <c r="AD58" i="1" s="1"/>
  <c r="Z57" i="1"/>
  <c r="AD57" i="1" s="1" a="1"/>
  <c r="AD57" i="1" s="1"/>
  <c r="Z56" i="1"/>
  <c r="AD56" i="1" s="1" a="1"/>
  <c r="AD56" i="1" s="1"/>
  <c r="Z55" i="1"/>
  <c r="AB55" i="1" s="1" a="1"/>
  <c r="AB55" i="1" s="1"/>
  <c r="Z54" i="1"/>
  <c r="AD54" i="1" s="1" a="1"/>
  <c r="AD54" i="1" s="1"/>
  <c r="Z53" i="1"/>
  <c r="AB53" i="1" s="1" a="1"/>
  <c r="AB53" i="1" s="1"/>
  <c r="Z52" i="1"/>
  <c r="AD52" i="1" s="1" a="1"/>
  <c r="AD52" i="1" s="1"/>
  <c r="Z51" i="1"/>
  <c r="AB51" i="1" s="1" a="1"/>
  <c r="AB51" i="1" s="1"/>
  <c r="Z50" i="1"/>
  <c r="AD50" i="1" s="1" a="1"/>
  <c r="AD50" i="1" s="1"/>
  <c r="Z49" i="1"/>
  <c r="AD49" i="1" s="1" a="1"/>
  <c r="AD49" i="1" s="1"/>
  <c r="Z48" i="1"/>
  <c r="AB48" i="1" s="1" a="1"/>
  <c r="AB48" i="1" s="1"/>
  <c r="Z47" i="1"/>
  <c r="AB47" i="1" s="1" a="1"/>
  <c r="AB47" i="1" s="1"/>
  <c r="Z46" i="1"/>
  <c r="AD46" i="1" s="1" a="1"/>
  <c r="AD46" i="1" s="1"/>
  <c r="Z45" i="1"/>
  <c r="AD45" i="1" s="1" a="1"/>
  <c r="AD45" i="1" s="1"/>
  <c r="Z44" i="1"/>
  <c r="AD44" i="1" s="1" a="1"/>
  <c r="AD44" i="1" s="1"/>
  <c r="Z43" i="1"/>
  <c r="AB43" i="1" s="1" a="1"/>
  <c r="AB43" i="1" s="1"/>
  <c r="Z42" i="1"/>
  <c r="AD42" i="1" s="1" a="1"/>
  <c r="AD42" i="1" s="1"/>
  <c r="Z41" i="1"/>
  <c r="AB41" i="1" s="1" a="1"/>
  <c r="AB41" i="1" s="1"/>
  <c r="Z40" i="1"/>
  <c r="AD40" i="1" s="1" a="1"/>
  <c r="AD40" i="1" s="1"/>
  <c r="Z39" i="1"/>
  <c r="AB39" i="1" s="1" a="1"/>
  <c r="AB39" i="1" s="1"/>
  <c r="Z38" i="1"/>
  <c r="AD38" i="1" s="1" a="1"/>
  <c r="AD38" i="1" s="1"/>
  <c r="Z37" i="1"/>
  <c r="AD37" i="1" s="1" a="1"/>
  <c r="AD37" i="1" s="1"/>
  <c r="O70" i="1"/>
  <c r="Q70" i="1" s="1" a="1"/>
  <c r="Q70" i="1" s="1"/>
  <c r="O69" i="1"/>
  <c r="S69" i="1" s="1" a="1"/>
  <c r="S69" i="1" s="1"/>
  <c r="O68" i="1"/>
  <c r="S68" i="1" s="1" a="1"/>
  <c r="S68" i="1" s="1"/>
  <c r="O67" i="1"/>
  <c r="S67" i="1" s="1" a="1"/>
  <c r="S67" i="1" s="1"/>
  <c r="O66" i="1"/>
  <c r="Q66" i="1" s="1" a="1"/>
  <c r="Q66" i="1" s="1"/>
  <c r="O65" i="1"/>
  <c r="Q65" i="1" s="1" a="1"/>
  <c r="Q65" i="1" s="1"/>
  <c r="O64" i="1"/>
  <c r="S64" i="1" s="1" a="1"/>
  <c r="S64" i="1" s="1"/>
  <c r="O63" i="1"/>
  <c r="S63" i="1" s="1" a="1"/>
  <c r="S63" i="1" s="1"/>
  <c r="O62" i="1"/>
  <c r="Q62" i="1" s="1" a="1"/>
  <c r="Q62" i="1" s="1"/>
  <c r="O61" i="1"/>
  <c r="Q61" i="1" s="1" a="1"/>
  <c r="Q61" i="1" s="1"/>
  <c r="O60" i="1"/>
  <c r="Q60" i="1" s="1" a="1"/>
  <c r="Q60" i="1" s="1"/>
  <c r="O59" i="1"/>
  <c r="S59" i="1" s="1" a="1"/>
  <c r="S59" i="1" s="1"/>
  <c r="O58" i="1"/>
  <c r="S58" i="1" s="1" a="1"/>
  <c r="S58" i="1" s="1"/>
  <c r="O57" i="1"/>
  <c r="S57" i="1" s="1" a="1"/>
  <c r="S57" i="1" s="1"/>
  <c r="O56" i="1"/>
  <c r="S56" i="1" s="1" a="1"/>
  <c r="S56" i="1" s="1"/>
  <c r="O55" i="1"/>
  <c r="S55" i="1" s="1" a="1"/>
  <c r="S55" i="1" s="1"/>
  <c r="O54" i="1"/>
  <c r="Q54" i="1" s="1" a="1"/>
  <c r="Q54" i="1" s="1"/>
  <c r="O53" i="1"/>
  <c r="Q53" i="1" s="1" a="1"/>
  <c r="Q53" i="1" s="1"/>
  <c r="O52" i="1"/>
  <c r="S52" i="1" s="1" a="1"/>
  <c r="S52" i="1" s="1"/>
  <c r="O51" i="1"/>
  <c r="Q51" i="1" s="1" a="1"/>
  <c r="Q51" i="1" s="1"/>
  <c r="O50" i="1"/>
  <c r="Q50" i="1" s="1" a="1"/>
  <c r="Q50" i="1" s="1"/>
  <c r="O49" i="1"/>
  <c r="Q49" i="1" s="1" a="1"/>
  <c r="Q49" i="1" s="1"/>
  <c r="O48" i="1"/>
  <c r="Q48" i="1" s="1" a="1"/>
  <c r="Q48" i="1" s="1"/>
  <c r="O47" i="1"/>
  <c r="S47" i="1" s="1" a="1"/>
  <c r="S47" i="1" s="1"/>
  <c r="O46" i="1"/>
  <c r="S46" i="1" s="1" a="1"/>
  <c r="S46" i="1" s="1"/>
  <c r="O45" i="1"/>
  <c r="S45" i="1" s="1" a="1"/>
  <c r="S45" i="1" s="1"/>
  <c r="O44" i="1"/>
  <c r="Q44" i="1" s="1" a="1"/>
  <c r="Q44" i="1" s="1"/>
  <c r="O43" i="1"/>
  <c r="S43" i="1" s="1" a="1"/>
  <c r="S43" i="1" s="1"/>
  <c r="O42" i="1"/>
  <c r="Q42" i="1" s="1" a="1"/>
  <c r="Q42" i="1" s="1"/>
  <c r="O41" i="1"/>
  <c r="S41" i="1" s="1" a="1"/>
  <c r="S41" i="1" s="1"/>
  <c r="O40" i="1"/>
  <c r="Q40" i="1" s="1" a="1"/>
  <c r="Q40" i="1" s="1"/>
  <c r="O39" i="1"/>
  <c r="S39" i="1" s="1" a="1"/>
  <c r="S39" i="1" s="1"/>
  <c r="O38" i="1"/>
  <c r="Q38" i="1" s="1" a="1"/>
  <c r="Q38" i="1" s="1"/>
  <c r="O37" i="1"/>
  <c r="Q37" i="1" s="1" a="1"/>
  <c r="Q37" i="1" s="1"/>
  <c r="D38" i="1"/>
  <c r="H38" i="1" s="1" a="1"/>
  <c r="H38" i="1" s="1"/>
  <c r="D39" i="1"/>
  <c r="H39" i="1" s="1" a="1"/>
  <c r="H39" i="1" s="1"/>
  <c r="D40" i="1"/>
  <c r="F40" i="1" s="1" a="1"/>
  <c r="F40" i="1" s="1"/>
  <c r="D41" i="1"/>
  <c r="H41" i="1" s="1" a="1"/>
  <c r="H41" i="1" s="1"/>
  <c r="D42" i="1"/>
  <c r="H42" i="1" s="1" a="1"/>
  <c r="H42" i="1" s="1"/>
  <c r="D43" i="1"/>
  <c r="H43" i="1" s="1" a="1"/>
  <c r="H43" i="1" s="1"/>
  <c r="D44" i="1"/>
  <c r="H44" i="1" s="1" a="1"/>
  <c r="H44" i="1" s="1"/>
  <c r="D45" i="1"/>
  <c r="H45" i="1" s="1" a="1"/>
  <c r="H45" i="1" s="1"/>
  <c r="D46" i="1"/>
  <c r="H46" i="1" s="1" a="1"/>
  <c r="H46" i="1" s="1"/>
  <c r="D47" i="1"/>
  <c r="H47" i="1" s="1" a="1"/>
  <c r="H47" i="1" s="1"/>
  <c r="D48" i="1"/>
  <c r="H48" i="1" s="1" a="1"/>
  <c r="H48" i="1" s="1"/>
  <c r="D49" i="1"/>
  <c r="F49" i="1" s="1" a="1"/>
  <c r="F49" i="1" s="1"/>
  <c r="D50" i="1"/>
  <c r="H50" i="1" s="1" a="1"/>
  <c r="H50" i="1" s="1"/>
  <c r="D51" i="1"/>
  <c r="H51" i="1" s="1" a="1"/>
  <c r="H51" i="1" s="1"/>
  <c r="D52" i="1"/>
  <c r="H52" i="1" s="1" a="1"/>
  <c r="H52" i="1" s="1"/>
  <c r="D53" i="1"/>
  <c r="H53" i="1" s="1" a="1"/>
  <c r="H53" i="1" s="1"/>
  <c r="D54" i="1"/>
  <c r="H54" i="1" s="1" a="1"/>
  <c r="H54" i="1" s="1"/>
  <c r="D55" i="1"/>
  <c r="H55" i="1" s="1" a="1"/>
  <c r="H55" i="1" s="1"/>
  <c r="D56" i="1"/>
  <c r="H56" i="1" s="1" a="1"/>
  <c r="H56" i="1" s="1"/>
  <c r="D57" i="1"/>
  <c r="H57" i="1" s="1" a="1"/>
  <c r="H57" i="1" s="1"/>
  <c r="D58" i="1"/>
  <c r="F58" i="1" s="1" a="1"/>
  <c r="F58" i="1" s="1"/>
  <c r="D59" i="1"/>
  <c r="H59" i="1" s="1" a="1"/>
  <c r="H59" i="1" s="1"/>
  <c r="D60" i="1"/>
  <c r="H60" i="1" s="1" a="1"/>
  <c r="H60" i="1" s="1"/>
  <c r="D61" i="1"/>
  <c r="H61" i="1" s="1" a="1"/>
  <c r="H61" i="1" s="1"/>
  <c r="D62" i="1"/>
  <c r="H62" i="1" s="1" a="1"/>
  <c r="H62" i="1" s="1"/>
  <c r="D63" i="1"/>
  <c r="H63" i="1" s="1" a="1"/>
  <c r="H63" i="1" s="1"/>
  <c r="D64" i="1"/>
  <c r="H64" i="1" s="1" a="1"/>
  <c r="H64" i="1" s="1"/>
  <c r="D65" i="1"/>
  <c r="H65" i="1" s="1" a="1"/>
  <c r="H65" i="1" s="1"/>
  <c r="D66" i="1"/>
  <c r="H66" i="1" s="1" a="1"/>
  <c r="H66" i="1" s="1"/>
  <c r="D67" i="1"/>
  <c r="F67" i="1" s="1" a="1"/>
  <c r="F67" i="1" s="1"/>
  <c r="D68" i="1"/>
  <c r="H68" i="1" s="1" a="1"/>
  <c r="H68" i="1" s="1"/>
  <c r="D69" i="1"/>
  <c r="H69" i="1" s="1" a="1"/>
  <c r="H69" i="1" s="1"/>
  <c r="D70" i="1"/>
  <c r="H70" i="1" s="1" a="1"/>
  <c r="H70" i="1" s="1"/>
  <c r="D37" i="1"/>
  <c r="H37" i="1" s="1" a="1"/>
  <c r="H37" i="1" s="1"/>
  <c r="AK36" i="1"/>
  <c r="AM36" i="1" s="1" a="1"/>
  <c r="AM36" i="1" s="1"/>
  <c r="AK35" i="1"/>
  <c r="AM35" i="1" s="1" a="1"/>
  <c r="AM35" i="1" s="1"/>
  <c r="AK34" i="1"/>
  <c r="AM34" i="1" s="1" a="1"/>
  <c r="AM34" i="1" s="1"/>
  <c r="AK33" i="1"/>
  <c r="AO33" i="1" s="1" a="1"/>
  <c r="AO33" i="1" s="1"/>
  <c r="AK32" i="1"/>
  <c r="AM32" i="1" s="1" a="1"/>
  <c r="AM32" i="1" s="1"/>
  <c r="AK31" i="1"/>
  <c r="AM31" i="1" s="1" a="1"/>
  <c r="AM31" i="1" s="1"/>
  <c r="AK30" i="1"/>
  <c r="AO30" i="1" s="1" a="1"/>
  <c r="AO30" i="1" s="1"/>
  <c r="AK29" i="1"/>
  <c r="AO29" i="1" s="1" a="1"/>
  <c r="AO29" i="1" s="1"/>
  <c r="AK28" i="1"/>
  <c r="AO28" i="1" s="1" a="1"/>
  <c r="AO28" i="1" s="1"/>
  <c r="AK27" i="1"/>
  <c r="AO27" i="1" s="1" a="1"/>
  <c r="AO27" i="1" s="1"/>
  <c r="AK26" i="1"/>
  <c r="AM26" i="1" s="1" a="1"/>
  <c r="AM26" i="1" s="1"/>
  <c r="AK25" i="1"/>
  <c r="AO25" i="1" s="1" a="1"/>
  <c r="AO25" i="1" s="1"/>
  <c r="AK24" i="1"/>
  <c r="AM24" i="1" s="1" a="1"/>
  <c r="AM24" i="1" s="1"/>
  <c r="AK23" i="1"/>
  <c r="AM23" i="1" s="1" a="1"/>
  <c r="AM23" i="1" s="1"/>
  <c r="AK22" i="1"/>
  <c r="AM22" i="1" s="1" a="1"/>
  <c r="AM22" i="1" s="1"/>
  <c r="AK21" i="1"/>
  <c r="AO21" i="1" s="1" a="1"/>
  <c r="AO21" i="1" s="1"/>
  <c r="AK20" i="1"/>
  <c r="AO20" i="1" s="1" a="1"/>
  <c r="AO20" i="1" s="1"/>
  <c r="AK19" i="1"/>
  <c r="AO19" i="1" s="1" a="1"/>
  <c r="AO19" i="1" s="1"/>
  <c r="AK18" i="1"/>
  <c r="AO18" i="1" s="1" a="1"/>
  <c r="AO18" i="1" s="1"/>
  <c r="AK17" i="1"/>
  <c r="AO17" i="1" s="1" a="1"/>
  <c r="AO17" i="1" s="1"/>
  <c r="AK16" i="1"/>
  <c r="AM16" i="1" s="1" a="1"/>
  <c r="AM16" i="1" s="1"/>
  <c r="AK15" i="1"/>
  <c r="AM15" i="1" s="1" a="1"/>
  <c r="AM15" i="1" s="1"/>
  <c r="AK14" i="1"/>
  <c r="AM14" i="1" s="1" a="1"/>
  <c r="AM14" i="1" s="1"/>
  <c r="AK13" i="1"/>
  <c r="AO13" i="1" s="1" a="1"/>
  <c r="AO13" i="1" s="1"/>
  <c r="AK12" i="1"/>
  <c r="AM12" i="1" s="1" a="1"/>
  <c r="AM12" i="1" s="1"/>
  <c r="AK11" i="1"/>
  <c r="AM11" i="1" s="1" a="1"/>
  <c r="AM11" i="1" s="1"/>
  <c r="AK10" i="1"/>
  <c r="AM10" i="1" s="1" a="1"/>
  <c r="AM10" i="1" s="1"/>
  <c r="AK9" i="1"/>
  <c r="AO9" i="1" s="1" a="1"/>
  <c r="AO9" i="1" s="1"/>
  <c r="AK8" i="1"/>
  <c r="AM8" i="1" s="1" a="1"/>
  <c r="AM8" i="1" s="1"/>
  <c r="AK7" i="1"/>
  <c r="AM7" i="1" s="1" a="1"/>
  <c r="AM7" i="1" s="1"/>
  <c r="AK6" i="1"/>
  <c r="AM6" i="1" s="1" a="1"/>
  <c r="AM6" i="1" s="1"/>
  <c r="AK5" i="1"/>
  <c r="AO5" i="1" s="1" a="1"/>
  <c r="AO5" i="1" s="1"/>
  <c r="AK4" i="1"/>
  <c r="AM4" i="1" s="1" a="1"/>
  <c r="AM4" i="1" s="1"/>
  <c r="Z36" i="1"/>
  <c r="AB36" i="1" s="1" a="1"/>
  <c r="AB36" i="1" s="1"/>
  <c r="Z35" i="1"/>
  <c r="AB35" i="1" s="1" a="1"/>
  <c r="AB35" i="1" s="1"/>
  <c r="Z34" i="1"/>
  <c r="AD34" i="1" s="1" a="1"/>
  <c r="AD34" i="1" s="1"/>
  <c r="Z33" i="1"/>
  <c r="AD33" i="1" s="1" a="1"/>
  <c r="AD33" i="1" s="1"/>
  <c r="Z32" i="1"/>
  <c r="AD32" i="1" s="1" a="1"/>
  <c r="AD32" i="1" s="1"/>
  <c r="Z31" i="1"/>
  <c r="AB31" i="1" s="1" a="1"/>
  <c r="AB31" i="1" s="1"/>
  <c r="Z30" i="1"/>
  <c r="AD30" i="1" s="1" a="1"/>
  <c r="AD30" i="1" s="1"/>
  <c r="Z29" i="1"/>
  <c r="AB29" i="1" s="1" a="1"/>
  <c r="AB29" i="1" s="1"/>
  <c r="Z28" i="1"/>
  <c r="AD28" i="1" s="1" a="1"/>
  <c r="AD28" i="1" s="1"/>
  <c r="Z27" i="1"/>
  <c r="AB27" i="1" s="1" a="1"/>
  <c r="AB27" i="1" s="1"/>
  <c r="Z26" i="1"/>
  <c r="AD26" i="1" s="1" a="1"/>
  <c r="AD26" i="1" s="1"/>
  <c r="Z25" i="1"/>
  <c r="AB25" i="1" s="1" a="1"/>
  <c r="AB25" i="1" s="1"/>
  <c r="Z24" i="1"/>
  <c r="AB24" i="1" s="1" a="1"/>
  <c r="AB24" i="1" s="1"/>
  <c r="Z23" i="1"/>
  <c r="AB23" i="1" s="1" a="1"/>
  <c r="AB23" i="1" s="1"/>
  <c r="Z22" i="1"/>
  <c r="AD22" i="1" s="1" a="1"/>
  <c r="AD22" i="1" s="1"/>
  <c r="Z21" i="1"/>
  <c r="AD21" i="1" s="1" a="1"/>
  <c r="AD21" i="1" s="1"/>
  <c r="Z20" i="1"/>
  <c r="AD20" i="1" s="1" a="1"/>
  <c r="AD20" i="1" s="1"/>
  <c r="Z19" i="1"/>
  <c r="AB19" i="1" s="1" a="1"/>
  <c r="AB19" i="1" s="1"/>
  <c r="Z18" i="1"/>
  <c r="AD18" i="1" s="1" a="1"/>
  <c r="AD18" i="1" s="1"/>
  <c r="Z17" i="1"/>
  <c r="AB17" i="1" s="1" a="1"/>
  <c r="AB17" i="1" s="1"/>
  <c r="Z16" i="1"/>
  <c r="AD16" i="1" s="1" a="1"/>
  <c r="AD16" i="1" s="1"/>
  <c r="Z15" i="1"/>
  <c r="AB15" i="1" s="1" a="1"/>
  <c r="AB15" i="1" s="1"/>
  <c r="Z14" i="1"/>
  <c r="AD14" i="1" s="1" a="1"/>
  <c r="AD14" i="1" s="1"/>
  <c r="Z13" i="1"/>
  <c r="AB13" i="1" s="1" a="1"/>
  <c r="AB13" i="1" s="1"/>
  <c r="Z12" i="1"/>
  <c r="AB12" i="1" s="1" a="1"/>
  <c r="AB12" i="1" s="1"/>
  <c r="Z11" i="1"/>
  <c r="AB11" i="1" s="1" a="1"/>
  <c r="AB11" i="1" s="1"/>
  <c r="Z10" i="1"/>
  <c r="AD10" i="1" s="1" a="1"/>
  <c r="AD10" i="1" s="1"/>
  <c r="Z9" i="1"/>
  <c r="AD9" i="1" s="1" a="1"/>
  <c r="AD9" i="1" s="1"/>
  <c r="Z8" i="1"/>
  <c r="AD8" i="1" s="1" a="1"/>
  <c r="AD8" i="1" s="1"/>
  <c r="Z7" i="1"/>
  <c r="AB7" i="1" s="1" a="1"/>
  <c r="AB7" i="1" s="1"/>
  <c r="Z6" i="1"/>
  <c r="AD6" i="1" s="1" a="1"/>
  <c r="AD6" i="1" s="1"/>
  <c r="Z5" i="1"/>
  <c r="AB5" i="1" s="1" a="1"/>
  <c r="AB5" i="1" s="1"/>
  <c r="Z4" i="1"/>
  <c r="AD4" i="1" s="1" a="1"/>
  <c r="AD4" i="1" s="1"/>
  <c r="O36" i="1"/>
  <c r="S36" i="1" s="1" a="1"/>
  <c r="S36" i="1" s="1"/>
  <c r="O35" i="1"/>
  <c r="S35" i="1" s="1" a="1"/>
  <c r="S35" i="1" s="1"/>
  <c r="O34" i="1"/>
  <c r="Q34" i="1" s="1" a="1"/>
  <c r="Q34" i="1" s="1"/>
  <c r="O33" i="1"/>
  <c r="S33" i="1" s="1" a="1"/>
  <c r="S33" i="1" s="1"/>
  <c r="O32" i="1"/>
  <c r="S32" i="1" s="1" a="1"/>
  <c r="S32" i="1" s="1"/>
  <c r="O31" i="1"/>
  <c r="S31" i="1" s="1" a="1"/>
  <c r="S31" i="1" s="1"/>
  <c r="O30" i="1"/>
  <c r="S30" i="1" s="1" a="1"/>
  <c r="S30" i="1" s="1"/>
  <c r="O29" i="1"/>
  <c r="S29" i="1" s="1" a="1"/>
  <c r="S29" i="1" s="1"/>
  <c r="O28" i="1"/>
  <c r="S28" i="1" s="1" a="1"/>
  <c r="S28" i="1" s="1"/>
  <c r="O27" i="1"/>
  <c r="S27" i="1" s="1" a="1"/>
  <c r="S27" i="1" s="1"/>
  <c r="O26" i="1"/>
  <c r="S26" i="1" s="1" a="1"/>
  <c r="S26" i="1" s="1"/>
  <c r="O25" i="1"/>
  <c r="S25" i="1" s="1" a="1"/>
  <c r="S25" i="1" s="1"/>
  <c r="O24" i="1"/>
  <c r="S24" i="1" s="1" a="1"/>
  <c r="S24" i="1" s="1"/>
  <c r="O23" i="1"/>
  <c r="S23" i="1" s="1" a="1"/>
  <c r="S23" i="1" s="1"/>
  <c r="O22" i="1"/>
  <c r="Q22" i="1" s="1" a="1"/>
  <c r="Q22" i="1" s="1"/>
  <c r="O21" i="1"/>
  <c r="S21" i="1" s="1" a="1"/>
  <c r="S21" i="1" s="1"/>
  <c r="O20" i="1"/>
  <c r="S20" i="1" s="1" a="1"/>
  <c r="S20" i="1" s="1"/>
  <c r="O19" i="1"/>
  <c r="S19" i="1" s="1" a="1"/>
  <c r="S19" i="1" s="1"/>
  <c r="O18" i="1"/>
  <c r="S18" i="1" s="1" a="1"/>
  <c r="S18" i="1" s="1"/>
  <c r="O17" i="1"/>
  <c r="S17" i="1" s="1" a="1"/>
  <c r="S17" i="1" s="1"/>
  <c r="O16" i="1"/>
  <c r="S16" i="1" s="1" a="1"/>
  <c r="S16" i="1" s="1"/>
  <c r="O15" i="1"/>
  <c r="S15" i="1" s="1" a="1"/>
  <c r="S15" i="1" s="1"/>
  <c r="O14" i="1"/>
  <c r="S14" i="1" s="1" a="1"/>
  <c r="S14" i="1" s="1"/>
  <c r="O13" i="1"/>
  <c r="S13" i="1" s="1" a="1"/>
  <c r="S13" i="1" s="1"/>
  <c r="O12" i="1"/>
  <c r="S12" i="1" s="1" a="1"/>
  <c r="S12" i="1" s="1"/>
  <c r="O11" i="1"/>
  <c r="S11" i="1" s="1" a="1"/>
  <c r="S11" i="1" s="1"/>
  <c r="O10" i="1"/>
  <c r="Q10" i="1" s="1" a="1"/>
  <c r="Q10" i="1" s="1"/>
  <c r="O9" i="1"/>
  <c r="S9" i="1" s="1" a="1"/>
  <c r="S9" i="1" s="1"/>
  <c r="O8" i="1"/>
  <c r="S8" i="1" s="1" a="1"/>
  <c r="S8" i="1" s="1"/>
  <c r="O7" i="1"/>
  <c r="S7" i="1" s="1" a="1"/>
  <c r="S7" i="1" s="1"/>
  <c r="O6" i="1"/>
  <c r="S6" i="1" s="1" a="1"/>
  <c r="S6" i="1" s="1"/>
  <c r="O5" i="1"/>
  <c r="S5" i="1" s="1" a="1"/>
  <c r="S5" i="1" s="1"/>
  <c r="O4" i="1"/>
  <c r="S4" i="1" s="1" a="1"/>
  <c r="S4" i="1" s="1"/>
  <c r="D5" i="1"/>
  <c r="H5" i="1" s="1" a="1"/>
  <c r="H5" i="1" s="1"/>
  <c r="D6" i="1"/>
  <c r="H6" i="1" s="1" a="1"/>
  <c r="H6" i="1" s="1"/>
  <c r="D7" i="1"/>
  <c r="H7" i="1" s="1" a="1"/>
  <c r="H7" i="1" s="1"/>
  <c r="D8" i="1"/>
  <c r="H8" i="1" s="1" a="1"/>
  <c r="H8" i="1" s="1"/>
  <c r="D9" i="1"/>
  <c r="H9" i="1" s="1" a="1"/>
  <c r="H9" i="1" s="1"/>
  <c r="D10" i="1"/>
  <c r="F10" i="1" s="1" a="1"/>
  <c r="F10" i="1" s="1"/>
  <c r="D11" i="1"/>
  <c r="F11" i="1" s="1" a="1"/>
  <c r="F11" i="1" s="1"/>
  <c r="D12" i="1"/>
  <c r="F12" i="1" s="1" a="1"/>
  <c r="F12" i="1" s="1"/>
  <c r="D13" i="1"/>
  <c r="H13" i="1" s="1" a="1"/>
  <c r="H13" i="1" s="1"/>
  <c r="D14" i="1"/>
  <c r="H14" i="1" s="1" a="1"/>
  <c r="H14" i="1" s="1"/>
  <c r="D15" i="1"/>
  <c r="H15" i="1" s="1" a="1"/>
  <c r="H15" i="1" s="1"/>
  <c r="D16" i="1"/>
  <c r="F16" i="1" s="1" a="1"/>
  <c r="F16" i="1" s="1"/>
  <c r="D17" i="1"/>
  <c r="F17" i="1" s="1" a="1"/>
  <c r="F17" i="1" s="1"/>
  <c r="D18" i="1"/>
  <c r="F18" i="1" s="1" a="1"/>
  <c r="F18" i="1" s="1"/>
  <c r="D19" i="1"/>
  <c r="F19" i="1" s="1" a="1"/>
  <c r="F19" i="1" s="1"/>
  <c r="D20" i="1"/>
  <c r="F20" i="1" s="1" a="1"/>
  <c r="F20" i="1" s="1"/>
  <c r="D21" i="1"/>
  <c r="F21" i="1" s="1" a="1"/>
  <c r="F21" i="1" s="1"/>
  <c r="D22" i="1"/>
  <c r="H22" i="1" s="1" a="1"/>
  <c r="H22" i="1" s="1"/>
  <c r="D23" i="1"/>
  <c r="H23" i="1" s="1" a="1"/>
  <c r="H23" i="1" s="1"/>
  <c r="D24" i="1"/>
  <c r="H24" i="1" s="1" a="1"/>
  <c r="H24" i="1" s="1"/>
  <c r="D25" i="1"/>
  <c r="H25" i="1" s="1" a="1"/>
  <c r="H25" i="1" s="1"/>
  <c r="D26" i="1"/>
  <c r="F26" i="1" s="1" a="1"/>
  <c r="F26" i="1" s="1"/>
  <c r="D27" i="1"/>
  <c r="F27" i="1" s="1" a="1"/>
  <c r="F27" i="1" s="1"/>
  <c r="D28" i="1"/>
  <c r="F28" i="1" s="1" a="1"/>
  <c r="F28" i="1" s="1"/>
  <c r="D29" i="1"/>
  <c r="H29" i="1" s="1" a="1"/>
  <c r="H29" i="1" s="1"/>
  <c r="D30" i="1"/>
  <c r="H30" i="1" s="1" a="1"/>
  <c r="H30" i="1" s="1"/>
  <c r="D31" i="1"/>
  <c r="H31" i="1" s="1" a="1"/>
  <c r="H31" i="1" s="1"/>
  <c r="D32" i="1"/>
  <c r="H32" i="1" s="1" a="1"/>
  <c r="H32" i="1" s="1"/>
  <c r="D33" i="1"/>
  <c r="H33" i="1" s="1" a="1"/>
  <c r="H33" i="1" s="1"/>
  <c r="D34" i="1"/>
  <c r="H34" i="1" s="1" a="1"/>
  <c r="H34" i="1" s="1"/>
  <c r="D35" i="1"/>
  <c r="H35" i="1" s="1" a="1"/>
  <c r="H35" i="1" s="1"/>
  <c r="D36" i="1"/>
  <c r="F36" i="1" s="1" a="1"/>
  <c r="F36" i="1" s="1"/>
  <c r="D4" i="1"/>
  <c r="F4" i="1" s="1" a="1"/>
  <c r="F4" i="1" s="1"/>
  <c r="H119" i="1" l="1" a="1"/>
  <c r="H119" i="1" s="1"/>
  <c r="S121" i="1" a="1"/>
  <c r="S121" i="1" s="1"/>
  <c r="S109" i="1" a="1"/>
  <c r="S109" i="1" s="1"/>
  <c r="H108" i="1" a="1"/>
  <c r="H108" i="1" s="1"/>
  <c r="S133" i="1" a="1"/>
  <c r="S133" i="1" s="1"/>
  <c r="AO15" i="1" a="1"/>
  <c r="AO15" i="1" s="1"/>
  <c r="S37" i="1" a="1"/>
  <c r="S37" i="1" s="1"/>
  <c r="S49" i="1" a="1"/>
  <c r="S49" i="1" s="1"/>
  <c r="S61" i="1" a="1"/>
  <c r="S61" i="1" s="1"/>
  <c r="S73" i="1" a="1"/>
  <c r="S73" i="1" s="1"/>
  <c r="AO99" i="1" a="1"/>
  <c r="AO99" i="1" s="1"/>
  <c r="S85" i="1" a="1"/>
  <c r="S85" i="1" s="1"/>
  <c r="AO111" i="1" a="1"/>
  <c r="AO111" i="1" s="1"/>
  <c r="S97" i="1" a="1"/>
  <c r="S97" i="1" s="1"/>
  <c r="H19" i="1" a="1"/>
  <c r="H19" i="1" s="1"/>
  <c r="H129" i="1" a="1"/>
  <c r="H129" i="1" s="1"/>
  <c r="H118" i="1" a="1"/>
  <c r="H118" i="1" s="1"/>
  <c r="H107" i="1" a="1"/>
  <c r="H107" i="1" s="1"/>
  <c r="H18" i="1" a="1"/>
  <c r="H18" i="1" s="1"/>
  <c r="S38" i="1" a="1"/>
  <c r="S38" i="1" s="1"/>
  <c r="S50" i="1" a="1"/>
  <c r="S50" i="1" s="1"/>
  <c r="S62" i="1" a="1"/>
  <c r="S62" i="1" s="1"/>
  <c r="S74" i="1" a="1"/>
  <c r="S74" i="1" s="1"/>
  <c r="S86" i="1" a="1"/>
  <c r="S86" i="1" s="1"/>
  <c r="S98" i="1" a="1"/>
  <c r="S98" i="1" s="1"/>
  <c r="S110" i="1" a="1"/>
  <c r="S110" i="1" s="1"/>
  <c r="S122" i="1" a="1"/>
  <c r="S122" i="1" s="1"/>
  <c r="S134" i="1" a="1"/>
  <c r="S134" i="1" s="1"/>
  <c r="AD15" i="1" a="1"/>
  <c r="AD15" i="1" s="1"/>
  <c r="AD27" i="1" a="1"/>
  <c r="AD27" i="1" s="1"/>
  <c r="AD39" i="1" a="1"/>
  <c r="AD39" i="1" s="1"/>
  <c r="AD51" i="1" a="1"/>
  <c r="AD51" i="1" s="1"/>
  <c r="AD63" i="1" a="1"/>
  <c r="AD63" i="1" s="1"/>
  <c r="AD75" i="1" a="1"/>
  <c r="AD75" i="1" s="1"/>
  <c r="AD87" i="1" a="1"/>
  <c r="AD87" i="1" s="1"/>
  <c r="AD99" i="1" a="1"/>
  <c r="AD99" i="1" s="1"/>
  <c r="AD111" i="1" a="1"/>
  <c r="AD111" i="1" s="1"/>
  <c r="AD123" i="1" a="1"/>
  <c r="AD123" i="1" s="1"/>
  <c r="AO4" i="1" a="1"/>
  <c r="AO4" i="1" s="1"/>
  <c r="AO16" i="1" a="1"/>
  <c r="AO16" i="1" s="1"/>
  <c r="AO52" i="1" a="1"/>
  <c r="AO52" i="1" s="1"/>
  <c r="AO88" i="1" a="1"/>
  <c r="AO88" i="1" s="1"/>
  <c r="AO100" i="1" a="1"/>
  <c r="AO100" i="1" s="1"/>
  <c r="H117" i="1" a="1"/>
  <c r="H117" i="1" s="1"/>
  <c r="H17" i="1" a="1"/>
  <c r="H17" i="1" s="1"/>
  <c r="S51" i="1" a="1"/>
  <c r="S51" i="1" s="1"/>
  <c r="AO101" i="1" a="1"/>
  <c r="AO101" i="1" s="1"/>
  <c r="H40" i="1" a="1"/>
  <c r="H40" i="1" s="1"/>
  <c r="H28" i="1" a="1"/>
  <c r="H28" i="1" s="1"/>
  <c r="H16" i="1" a="1"/>
  <c r="H16" i="1" s="1"/>
  <c r="S40" i="1" a="1"/>
  <c r="S40" i="1" s="1"/>
  <c r="S124" i="1" a="1"/>
  <c r="S124" i="1" s="1"/>
  <c r="AD5" i="1" a="1"/>
  <c r="AD5" i="1" s="1"/>
  <c r="AD17" i="1" a="1"/>
  <c r="AD17" i="1" s="1"/>
  <c r="AD29" i="1" a="1"/>
  <c r="AD29" i="1" s="1"/>
  <c r="AD41" i="1" a="1"/>
  <c r="AD41" i="1" s="1"/>
  <c r="AD53" i="1" a="1"/>
  <c r="AD53" i="1" s="1"/>
  <c r="AD65" i="1" a="1"/>
  <c r="AD65" i="1" s="1"/>
  <c r="AD77" i="1" a="1"/>
  <c r="AD77" i="1" s="1"/>
  <c r="AD89" i="1" a="1"/>
  <c r="AD89" i="1" s="1"/>
  <c r="AD101" i="1" a="1"/>
  <c r="AD101" i="1" s="1"/>
  <c r="AD113" i="1" a="1"/>
  <c r="AD113" i="1" s="1"/>
  <c r="AD125" i="1" a="1"/>
  <c r="AD125" i="1" s="1"/>
  <c r="AO6" i="1" a="1"/>
  <c r="AO6" i="1" s="1"/>
  <c r="AO42" i="1" a="1"/>
  <c r="AO42" i="1" s="1"/>
  <c r="AO54" i="1" a="1"/>
  <c r="AO54" i="1" s="1"/>
  <c r="AO90" i="1" a="1"/>
  <c r="AO90" i="1" s="1"/>
  <c r="H27" i="1" a="1"/>
  <c r="H27" i="1" s="1"/>
  <c r="S53" i="1" a="1"/>
  <c r="S53" i="1" s="1"/>
  <c r="S65" i="1" a="1"/>
  <c r="S65" i="1" s="1"/>
  <c r="AD90" i="1" a="1"/>
  <c r="AD90" i="1" s="1"/>
  <c r="AO7" i="1" a="1"/>
  <c r="AO7" i="1" s="1"/>
  <c r="AO31" i="1" a="1"/>
  <c r="AO31" i="1" s="1"/>
  <c r="AO43" i="1" a="1"/>
  <c r="AO43" i="1" s="1"/>
  <c r="AO79" i="1" a="1"/>
  <c r="AO79" i="1" s="1"/>
  <c r="AO127" i="1" a="1"/>
  <c r="AO127" i="1" s="1"/>
  <c r="H125" i="1" a="1"/>
  <c r="H125" i="1" s="1"/>
  <c r="H26" i="1" a="1"/>
  <c r="H26" i="1" s="1"/>
  <c r="S42" i="1" a="1"/>
  <c r="S42" i="1" s="1"/>
  <c r="S54" i="1" a="1"/>
  <c r="S54" i="1" s="1"/>
  <c r="S66" i="1" a="1"/>
  <c r="S66" i="1" s="1"/>
  <c r="S114" i="1" a="1"/>
  <c r="S114" i="1" s="1"/>
  <c r="S126" i="1" a="1"/>
  <c r="S126" i="1" s="1"/>
  <c r="AD7" i="1" a="1"/>
  <c r="AD7" i="1" s="1"/>
  <c r="AD19" i="1" a="1"/>
  <c r="AD19" i="1" s="1"/>
  <c r="AD31" i="1" a="1"/>
  <c r="AD31" i="1" s="1"/>
  <c r="AD43" i="1" a="1"/>
  <c r="AD43" i="1" s="1"/>
  <c r="AD55" i="1" a="1"/>
  <c r="AD55" i="1" s="1"/>
  <c r="AD67" i="1" a="1"/>
  <c r="AD67" i="1" s="1"/>
  <c r="AD79" i="1" a="1"/>
  <c r="AD79" i="1" s="1"/>
  <c r="AD91" i="1" a="1"/>
  <c r="AD91" i="1" s="1"/>
  <c r="AD103" i="1" a="1"/>
  <c r="AD103" i="1" s="1"/>
  <c r="AD115" i="1" a="1"/>
  <c r="AD115" i="1" s="1"/>
  <c r="AD127" i="1" a="1"/>
  <c r="AD127" i="1" s="1"/>
  <c r="AO8" i="1" a="1"/>
  <c r="AO8" i="1" s="1"/>
  <c r="AO32" i="1" a="1"/>
  <c r="AO32" i="1" s="1"/>
  <c r="AO44" i="1" a="1"/>
  <c r="AO44" i="1" s="1"/>
  <c r="AO68" i="1" a="1"/>
  <c r="AO68" i="1" s="1"/>
  <c r="AO80" i="1" a="1"/>
  <c r="AO80" i="1" s="1"/>
  <c r="AO116" i="1" a="1"/>
  <c r="AO116" i="1" s="1"/>
  <c r="AO128" i="1" a="1"/>
  <c r="AO128" i="1" s="1"/>
  <c r="H49" i="1" a="1"/>
  <c r="H49" i="1" s="1"/>
  <c r="AO57" i="1" a="1"/>
  <c r="AO57" i="1" s="1"/>
  <c r="AO69" i="1" a="1"/>
  <c r="AO69" i="1" s="1"/>
  <c r="AO93" i="1" a="1"/>
  <c r="AO93" i="1" s="1"/>
  <c r="AO105" i="1" a="1"/>
  <c r="AO105" i="1" s="1"/>
  <c r="AO117" i="1" a="1"/>
  <c r="AO117" i="1" s="1"/>
  <c r="AO129" i="1" a="1"/>
  <c r="AO129" i="1" s="1"/>
  <c r="H36" i="1" a="1"/>
  <c r="H36" i="1" s="1"/>
  <c r="H12" i="1" a="1"/>
  <c r="H12" i="1" s="1"/>
  <c r="S44" i="1" a="1"/>
  <c r="S44" i="1" s="1"/>
  <c r="S92" i="1" a="1"/>
  <c r="S92" i="1" s="1"/>
  <c r="S104" i="1" a="1"/>
  <c r="S104" i="1" s="1"/>
  <c r="S116" i="1" a="1"/>
  <c r="S116" i="1" s="1"/>
  <c r="AO10" i="1" a="1"/>
  <c r="AO10" i="1" s="1"/>
  <c r="AO22" i="1" a="1"/>
  <c r="AO22" i="1" s="1"/>
  <c r="AO34" i="1" a="1"/>
  <c r="AO34" i="1" s="1"/>
  <c r="AO58" i="1" a="1"/>
  <c r="AO58" i="1" s="1"/>
  <c r="AO70" i="1" a="1"/>
  <c r="AO70" i="1" s="1"/>
  <c r="AO94" i="1" a="1"/>
  <c r="AO94" i="1" s="1"/>
  <c r="AO106" i="1" a="1"/>
  <c r="AO106" i="1" s="1"/>
  <c r="AO118" i="1" a="1"/>
  <c r="AO118" i="1" s="1"/>
  <c r="AO130" i="1" a="1"/>
  <c r="AO130" i="1" s="1"/>
  <c r="H11" i="1" a="1"/>
  <c r="H11" i="1" s="1"/>
  <c r="S81" i="1" a="1"/>
  <c r="S81" i="1" s="1"/>
  <c r="S93" i="1" a="1"/>
  <c r="S93" i="1" s="1"/>
  <c r="S105" i="1" a="1"/>
  <c r="S105" i="1" s="1"/>
  <c r="S117" i="1" a="1"/>
  <c r="S117" i="1" s="1"/>
  <c r="AO11" i="1" a="1"/>
  <c r="AO11" i="1" s="1"/>
  <c r="AO23" i="1" a="1"/>
  <c r="AO23" i="1" s="1"/>
  <c r="AO35" i="1" a="1"/>
  <c r="AO35" i="1" s="1"/>
  <c r="AO71" i="1" a="1"/>
  <c r="AO71" i="1" s="1"/>
  <c r="AO83" i="1" a="1"/>
  <c r="AO83" i="1" s="1"/>
  <c r="AO95" i="1" a="1"/>
  <c r="AO95" i="1" s="1"/>
  <c r="H111" i="1" a="1"/>
  <c r="H111" i="1" s="1"/>
  <c r="H58" i="1" a="1"/>
  <c r="H58" i="1" s="1"/>
  <c r="H10" i="1" a="1"/>
  <c r="H10" i="1" s="1"/>
  <c r="S10" i="1" a="1"/>
  <c r="S10" i="1" s="1"/>
  <c r="S22" i="1" a="1"/>
  <c r="S22" i="1" s="1"/>
  <c r="S34" i="1" a="1"/>
  <c r="S34" i="1" s="1"/>
  <c r="S70" i="1" a="1"/>
  <c r="S70" i="1" s="1"/>
  <c r="S82" i="1" a="1"/>
  <c r="S82" i="1" s="1"/>
  <c r="S94" i="1" a="1"/>
  <c r="S94" i="1" s="1"/>
  <c r="S106" i="1" a="1"/>
  <c r="S106" i="1" s="1"/>
  <c r="AD11" i="1" a="1"/>
  <c r="AD11" i="1" s="1"/>
  <c r="AD23" i="1" a="1"/>
  <c r="AD23" i="1" s="1"/>
  <c r="AD35" i="1" a="1"/>
  <c r="AD35" i="1" s="1"/>
  <c r="AD47" i="1" a="1"/>
  <c r="AD47" i="1" s="1"/>
  <c r="AD59" i="1" a="1"/>
  <c r="AD59" i="1" s="1"/>
  <c r="AD71" i="1" a="1"/>
  <c r="AD71" i="1" s="1"/>
  <c r="AD83" i="1" a="1"/>
  <c r="AD83" i="1" s="1"/>
  <c r="AD95" i="1" a="1"/>
  <c r="AD95" i="1" s="1"/>
  <c r="AD107" i="1" a="1"/>
  <c r="AD107" i="1" s="1"/>
  <c r="AD119" i="1" a="1"/>
  <c r="AD119" i="1" s="1"/>
  <c r="AD131" i="1" a="1"/>
  <c r="AD131" i="1" s="1"/>
  <c r="AO12" i="1" a="1"/>
  <c r="AO12" i="1" s="1"/>
  <c r="AO24" i="1" a="1"/>
  <c r="AO24" i="1" s="1"/>
  <c r="AO36" i="1" a="1"/>
  <c r="AO36" i="1" s="1"/>
  <c r="AO48" i="1" a="1"/>
  <c r="AO48" i="1" s="1"/>
  <c r="AO60" i="1" a="1"/>
  <c r="AO60" i="1" s="1"/>
  <c r="AO72" i="1" a="1"/>
  <c r="AO72" i="1" s="1"/>
  <c r="AO84" i="1" a="1"/>
  <c r="AO84" i="1" s="1"/>
  <c r="AO96" i="1" a="1"/>
  <c r="AO96" i="1" s="1"/>
  <c r="AO108" i="1" a="1"/>
  <c r="AO108" i="1" s="1"/>
  <c r="AO120" i="1" a="1"/>
  <c r="AO120" i="1" s="1"/>
  <c r="AO132" i="1" a="1"/>
  <c r="AO132" i="1" s="1"/>
  <c r="H131" i="1" a="1"/>
  <c r="H131" i="1" s="1"/>
  <c r="H110" i="1" a="1"/>
  <c r="H110" i="1" s="1"/>
  <c r="H21" i="1" a="1"/>
  <c r="H21" i="1" s="1"/>
  <c r="S71" i="1" a="1"/>
  <c r="S71" i="1" s="1"/>
  <c r="S83" i="1" a="1"/>
  <c r="S83" i="1" s="1"/>
  <c r="S95" i="1" a="1"/>
  <c r="S95" i="1" s="1"/>
  <c r="S107" i="1" a="1"/>
  <c r="S107" i="1" s="1"/>
  <c r="S131" i="1" a="1"/>
  <c r="S131" i="1" s="1"/>
  <c r="AD12" i="1" a="1"/>
  <c r="AD12" i="1" s="1"/>
  <c r="AD24" i="1" a="1"/>
  <c r="AD24" i="1" s="1"/>
  <c r="AD36" i="1" a="1"/>
  <c r="AD36" i="1" s="1"/>
  <c r="AD48" i="1" a="1"/>
  <c r="AD48" i="1" s="1"/>
  <c r="AD60" i="1" a="1"/>
  <c r="AD60" i="1" s="1"/>
  <c r="AD72" i="1" a="1"/>
  <c r="AD72" i="1" s="1"/>
  <c r="AD84" i="1" a="1"/>
  <c r="AD84" i="1" s="1"/>
  <c r="AD96" i="1" a="1"/>
  <c r="AD96" i="1" s="1"/>
  <c r="AD108" i="1" a="1"/>
  <c r="AD108" i="1" s="1"/>
  <c r="AD120" i="1" a="1"/>
  <c r="AD120" i="1" s="1"/>
  <c r="AD132" i="1" a="1"/>
  <c r="AD132" i="1" s="1"/>
  <c r="H109" i="1" a="1"/>
  <c r="H109" i="1" s="1"/>
  <c r="H67" i="1" a="1"/>
  <c r="H67" i="1" s="1"/>
  <c r="H20" i="1" a="1"/>
  <c r="H20" i="1" s="1"/>
  <c r="S48" i="1" a="1"/>
  <c r="S48" i="1" s="1"/>
  <c r="S60" i="1" a="1"/>
  <c r="S60" i="1" s="1"/>
  <c r="S72" i="1" a="1"/>
  <c r="S72" i="1" s="1"/>
  <c r="S84" i="1" a="1"/>
  <c r="S84" i="1" s="1"/>
  <c r="S96" i="1" a="1"/>
  <c r="S96" i="1" s="1"/>
  <c r="S120" i="1" a="1"/>
  <c r="S120" i="1" s="1"/>
  <c r="S132" i="1" a="1"/>
  <c r="S132" i="1" s="1"/>
  <c r="AD13" i="1" a="1"/>
  <c r="AD13" i="1" s="1"/>
  <c r="AD25" i="1" a="1"/>
  <c r="AD25" i="1" s="1"/>
  <c r="AD73" i="1" a="1"/>
  <c r="AD73" i="1" s="1"/>
  <c r="AD85" i="1" a="1"/>
  <c r="AD85" i="1" s="1"/>
  <c r="AD97" i="1" a="1"/>
  <c r="AD97" i="1" s="1"/>
  <c r="AD109" i="1" a="1"/>
  <c r="AD109" i="1" s="1"/>
  <c r="AD121" i="1" a="1"/>
  <c r="AD121" i="1" s="1"/>
  <c r="AD133" i="1" a="1"/>
  <c r="AD133" i="1" s="1"/>
  <c r="AO14" i="1" a="1"/>
  <c r="AO14" i="1" s="1"/>
  <c r="AO26" i="1" a="1"/>
  <c r="AO26" i="1" s="1"/>
  <c r="AO62" i="1" a="1"/>
  <c r="AO62" i="1" s="1"/>
  <c r="AO122" i="1" a="1"/>
  <c r="AO122" i="1" s="1"/>
  <c r="H98" i="1" a="1"/>
  <c r="H98" i="1" s="1"/>
  <c r="H85" i="1" a="1"/>
  <c r="H85" i="1" s="1"/>
  <c r="H93" i="1" a="1"/>
  <c r="H93" i="1" s="1"/>
  <c r="H90" i="1" a="1"/>
  <c r="H90" i="1" s="1"/>
  <c r="F75" i="1" a="1"/>
  <c r="F75" i="1" s="1"/>
  <c r="AM53" i="1" a="1"/>
  <c r="AM53" i="1" s="1"/>
  <c r="AM125" i="1" a="1"/>
  <c r="AM125" i="1" s="1"/>
  <c r="AB98" i="1" a="1"/>
  <c r="AB98" i="1" s="1"/>
  <c r="Q63" i="1" a="1"/>
  <c r="Q63" i="1" s="1"/>
  <c r="AM49" i="1" a="1"/>
  <c r="AM49" i="1" s="1"/>
  <c r="AM61" i="1" a="1"/>
  <c r="AM61" i="1" s="1"/>
  <c r="AM133" i="1" a="1"/>
  <c r="AM133" i="1" s="1"/>
  <c r="AB102" i="1" a="1"/>
  <c r="AB102" i="1" s="1"/>
  <c r="Q75" i="1" a="1"/>
  <c r="Q75" i="1" s="1"/>
  <c r="AM121" i="1" a="1"/>
  <c r="AM121" i="1" s="1"/>
  <c r="F8" i="1" a="1"/>
  <c r="F8" i="1" s="1"/>
  <c r="AM65" i="1" a="1"/>
  <c r="AM65" i="1" s="1"/>
  <c r="AB38" i="1" a="1"/>
  <c r="AB38" i="1" s="1"/>
  <c r="AB110" i="1" a="1"/>
  <c r="AB110" i="1" s="1"/>
  <c r="Q79" i="1" a="1"/>
  <c r="Q79" i="1" s="1"/>
  <c r="F126" i="1" a="1"/>
  <c r="F126" i="1" s="1"/>
  <c r="AM73" i="1" a="1"/>
  <c r="AM73" i="1" s="1"/>
  <c r="AB42" i="1" a="1"/>
  <c r="AB42" i="1" s="1"/>
  <c r="AB114" i="1" a="1"/>
  <c r="AB114" i="1" s="1"/>
  <c r="Q87" i="1" a="1"/>
  <c r="Q87" i="1" s="1"/>
  <c r="F122" i="1" a="1"/>
  <c r="F122" i="1" s="1"/>
  <c r="AM77" i="1" a="1"/>
  <c r="AM77" i="1" s="1"/>
  <c r="AB50" i="1" a="1"/>
  <c r="AB50" i="1" s="1"/>
  <c r="AB122" i="1" a="1"/>
  <c r="AB122" i="1" s="1"/>
  <c r="Q91" i="1" a="1"/>
  <c r="Q91" i="1" s="1"/>
  <c r="F112" i="1" a="1"/>
  <c r="F112" i="1" s="1"/>
  <c r="AM85" i="1" a="1"/>
  <c r="AM85" i="1" s="1"/>
  <c r="AB54" i="1" a="1"/>
  <c r="AB54" i="1" s="1"/>
  <c r="AB126" i="1" a="1"/>
  <c r="AB126" i="1" s="1"/>
  <c r="Q99" i="1" a="1"/>
  <c r="Q99" i="1" s="1"/>
  <c r="F105" i="1" a="1"/>
  <c r="F105" i="1" s="1"/>
  <c r="AM89" i="1" a="1"/>
  <c r="AM89" i="1" s="1"/>
  <c r="AB62" i="1" a="1"/>
  <c r="AB62" i="1" s="1"/>
  <c r="AB134" i="1" a="1"/>
  <c r="AB134" i="1" s="1"/>
  <c r="Q103" i="1" a="1"/>
  <c r="Q103" i="1" s="1"/>
  <c r="AM13" i="1" a="1"/>
  <c r="AM13" i="1" s="1"/>
  <c r="AM97" i="1" a="1"/>
  <c r="AM97" i="1" s="1"/>
  <c r="AB66" i="1" a="1"/>
  <c r="AB66" i="1" s="1"/>
  <c r="Q7" i="1" a="1"/>
  <c r="Q7" i="1" s="1"/>
  <c r="Q111" i="1" a="1"/>
  <c r="Q111" i="1" s="1"/>
  <c r="AM25" i="1" a="1"/>
  <c r="AM25" i="1" s="1"/>
  <c r="AB74" i="1" a="1"/>
  <c r="AB74" i="1" s="1"/>
  <c r="Q19" i="1" a="1"/>
  <c r="Q19" i="1" s="1"/>
  <c r="Q115" i="1" a="1"/>
  <c r="Q115" i="1" s="1"/>
  <c r="F99" i="1" a="1"/>
  <c r="F99" i="1" s="1"/>
  <c r="AM37" i="1" a="1"/>
  <c r="AM37" i="1" s="1"/>
  <c r="AM109" i="1" a="1"/>
  <c r="AM109" i="1" s="1"/>
  <c r="AB78" i="1" a="1"/>
  <c r="AB78" i="1" s="1"/>
  <c r="Q31" i="1" a="1"/>
  <c r="Q31" i="1" s="1"/>
  <c r="Q123" i="1" a="1"/>
  <c r="Q123" i="1" s="1"/>
  <c r="F89" i="1" a="1"/>
  <c r="F89" i="1" s="1"/>
  <c r="AM41" i="1" a="1"/>
  <c r="AM41" i="1" s="1"/>
  <c r="AM113" i="1" a="1"/>
  <c r="AM113" i="1" s="1"/>
  <c r="AB86" i="1" a="1"/>
  <c r="AB86" i="1" s="1"/>
  <c r="Q39" i="1" a="1"/>
  <c r="Q39" i="1" s="1"/>
  <c r="Q127" i="1" a="1"/>
  <c r="Q127" i="1" s="1"/>
  <c r="AB26" i="1" a="1"/>
  <c r="AB26" i="1" s="1"/>
  <c r="Q67" i="1" a="1"/>
  <c r="Q67" i="1" s="1"/>
  <c r="AM47" i="1" a="1"/>
  <c r="AM47" i="1" s="1"/>
  <c r="AM21" i="1" a="1"/>
  <c r="AM21" i="1" s="1"/>
  <c r="Q47" i="1" a="1"/>
  <c r="Q47" i="1" s="1"/>
  <c r="AB49" i="1" a="1"/>
  <c r="AB49" i="1" s="1"/>
  <c r="AB61" i="1" a="1"/>
  <c r="AB61" i="1" s="1"/>
  <c r="AM39" i="1" a="1"/>
  <c r="AM39" i="1" s="1"/>
  <c r="AM51" i="1" a="1"/>
  <c r="AM51" i="1" s="1"/>
  <c r="AM63" i="1" a="1"/>
  <c r="AM63" i="1" s="1"/>
  <c r="Q11" i="1" a="1"/>
  <c r="Q11" i="1" s="1"/>
  <c r="AM17" i="1" a="1"/>
  <c r="AM17" i="1" s="1"/>
  <c r="F71" i="1" a="1"/>
  <c r="F71" i="1" s="1"/>
  <c r="F5" i="1" a="1"/>
  <c r="F5" i="1" s="1"/>
  <c r="AM9" i="1" a="1"/>
  <c r="AM9" i="1" s="1"/>
  <c r="AM33" i="1" a="1"/>
  <c r="AM33" i="1" s="1"/>
  <c r="AB37" i="1" a="1"/>
  <c r="AB37" i="1" s="1"/>
  <c r="Q27" i="1" a="1"/>
  <c r="Q27" i="1" s="1"/>
  <c r="Q59" i="1" a="1"/>
  <c r="Q59" i="1" s="1"/>
  <c r="Q23" i="1" a="1"/>
  <c r="Q23" i="1" s="1"/>
  <c r="AB14" i="1" a="1"/>
  <c r="AB14" i="1" s="1"/>
  <c r="Q55" i="1" a="1"/>
  <c r="Q55" i="1" s="1"/>
  <c r="AB45" i="1" a="1"/>
  <c r="AB45" i="1" s="1"/>
  <c r="F29" i="1" a="1"/>
  <c r="F29" i="1" s="1"/>
  <c r="AB6" i="1" a="1"/>
  <c r="AB6" i="1" s="1"/>
  <c r="AB57" i="1" a="1"/>
  <c r="AB57" i="1" s="1"/>
  <c r="AB18" i="1" a="1"/>
  <c r="AB18" i="1" s="1"/>
  <c r="F9" i="1" a="1"/>
  <c r="F9" i="1" s="1"/>
  <c r="Q15" i="1" a="1"/>
  <c r="Q15" i="1" s="1"/>
  <c r="F33" i="1" a="1"/>
  <c r="F33" i="1" s="1"/>
  <c r="AM29" i="1" a="1"/>
  <c r="AM29" i="1" s="1"/>
  <c r="AM59" i="1" a="1"/>
  <c r="AM59" i="1" s="1"/>
  <c r="AB30" i="1" a="1"/>
  <c r="AB30" i="1" s="1"/>
  <c r="Q35" i="1" a="1"/>
  <c r="Q35" i="1" s="1"/>
  <c r="AM5" i="1" a="1"/>
  <c r="AM5" i="1" s="1"/>
  <c r="Q43" i="1" a="1"/>
  <c r="Q43" i="1" s="1"/>
  <c r="F78" i="1" a="1"/>
  <c r="F78" i="1" s="1"/>
  <c r="AB81" i="1" a="1"/>
  <c r="AB81" i="1" s="1"/>
  <c r="AM86" i="1" a="1"/>
  <c r="AM86" i="1" s="1"/>
  <c r="AM98" i="1" a="1"/>
  <c r="AM98" i="1" s="1"/>
  <c r="F115" i="1" a="1"/>
  <c r="F115" i="1" s="1"/>
  <c r="Q125" i="1" a="1"/>
  <c r="Q125" i="1" s="1"/>
  <c r="AB104" i="1" a="1"/>
  <c r="AB104" i="1" s="1"/>
  <c r="AB116" i="1" a="1"/>
  <c r="AB116" i="1" s="1"/>
  <c r="AB128" i="1" a="1"/>
  <c r="AB128" i="1" s="1"/>
  <c r="AM107" i="1" a="1"/>
  <c r="AM107" i="1" s="1"/>
  <c r="AM119" i="1" a="1"/>
  <c r="AM119" i="1" s="1"/>
  <c r="AM131" i="1" a="1"/>
  <c r="AM131" i="1" s="1"/>
  <c r="AB69" i="1" a="1"/>
  <c r="AB69" i="1" s="1"/>
  <c r="Q88" i="1" a="1"/>
  <c r="Q88" i="1" s="1"/>
  <c r="AB93" i="1" a="1"/>
  <c r="AB93" i="1" s="1"/>
  <c r="F127" i="1" a="1"/>
  <c r="F127" i="1" s="1"/>
  <c r="F103" i="1" a="1"/>
  <c r="F103" i="1" s="1"/>
  <c r="Q76" i="1" a="1"/>
  <c r="Q76" i="1" s="1"/>
  <c r="Q100" i="1" a="1"/>
  <c r="Q100" i="1" s="1"/>
  <c r="AM74" i="1" a="1"/>
  <c r="AM74" i="1" s="1"/>
  <c r="Q113" i="1" a="1"/>
  <c r="Q113" i="1" s="1"/>
  <c r="F101" i="1" a="1"/>
  <c r="F101" i="1" s="1"/>
  <c r="F77" i="1" a="1"/>
  <c r="F77" i="1" s="1"/>
  <c r="F32" i="1" a="1"/>
  <c r="F32" i="1" s="1"/>
  <c r="F22" i="1" a="1"/>
  <c r="F22" i="1" s="1"/>
  <c r="F102" i="1" a="1"/>
  <c r="F102" i="1" s="1"/>
  <c r="F104" i="1" a="1"/>
  <c r="F104" i="1" s="1"/>
  <c r="AM38" i="1" a="1"/>
  <c r="AM38" i="1" s="1"/>
  <c r="AM50" i="1" a="1"/>
  <c r="AM50" i="1" s="1"/>
  <c r="AM110" i="1" a="1"/>
  <c r="AM110" i="1" s="1"/>
  <c r="AM134" i="1" a="1"/>
  <c r="AM134" i="1" s="1"/>
  <c r="Q4" i="1" a="1"/>
  <c r="Q4" i="1" s="1"/>
  <c r="Q16" i="1" a="1"/>
  <c r="Q16" i="1" s="1"/>
  <c r="Q28" i="1" a="1"/>
  <c r="Q28" i="1" s="1"/>
  <c r="Q52" i="1" a="1"/>
  <c r="Q52" i="1" s="1"/>
  <c r="Q64" i="1" a="1"/>
  <c r="Q64" i="1" s="1"/>
  <c r="Q112" i="1" a="1"/>
  <c r="Q112" i="1" s="1"/>
  <c r="F88" i="1" a="1"/>
  <c r="F88" i="1" s="1"/>
  <c r="F31" i="1" a="1"/>
  <c r="F31" i="1" s="1"/>
  <c r="F134" i="1" a="1"/>
  <c r="F134" i="1" s="1"/>
  <c r="F124" i="1" a="1"/>
  <c r="F124" i="1" s="1"/>
  <c r="F114" i="1" a="1"/>
  <c r="F114" i="1" s="1"/>
  <c r="AM27" i="1" a="1"/>
  <c r="AM27" i="1" s="1"/>
  <c r="AM75" i="1" a="1"/>
  <c r="AM75" i="1" s="1"/>
  <c r="AM87" i="1" a="1"/>
  <c r="AM87" i="1" s="1"/>
  <c r="AM123" i="1" a="1"/>
  <c r="AM123" i="1" s="1"/>
  <c r="AB4" i="1" a="1"/>
  <c r="AB4" i="1" s="1"/>
  <c r="AB16" i="1" a="1"/>
  <c r="AB16" i="1" s="1"/>
  <c r="AB28" i="1" a="1"/>
  <c r="AB28" i="1" s="1"/>
  <c r="AB40" i="1" a="1"/>
  <c r="AB40" i="1" s="1"/>
  <c r="AB52" i="1" a="1"/>
  <c r="AB52" i="1" s="1"/>
  <c r="AB64" i="1" a="1"/>
  <c r="AB64" i="1" s="1"/>
  <c r="AB76" i="1" a="1"/>
  <c r="AB76" i="1" s="1"/>
  <c r="AB88" i="1" a="1"/>
  <c r="AB88" i="1" s="1"/>
  <c r="AB100" i="1" a="1"/>
  <c r="AB100" i="1" s="1"/>
  <c r="AB112" i="1" a="1"/>
  <c r="AB112" i="1" s="1"/>
  <c r="AB124" i="1" a="1"/>
  <c r="AB124" i="1" s="1"/>
  <c r="Q5" i="1" a="1"/>
  <c r="Q5" i="1" s="1"/>
  <c r="Q17" i="1" a="1"/>
  <c r="Q17" i="1" s="1"/>
  <c r="Q29" i="1" a="1"/>
  <c r="Q29" i="1" s="1"/>
  <c r="Q41" i="1" a="1"/>
  <c r="Q41" i="1" s="1"/>
  <c r="Q77" i="1" a="1"/>
  <c r="Q77" i="1" s="1"/>
  <c r="Q89" i="1" a="1"/>
  <c r="Q89" i="1" s="1"/>
  <c r="Q101" i="1" a="1"/>
  <c r="Q101" i="1" s="1"/>
  <c r="F100" i="1" a="1"/>
  <c r="F100" i="1" s="1"/>
  <c r="F87" i="1" a="1"/>
  <c r="F87" i="1" s="1"/>
  <c r="F76" i="1" a="1"/>
  <c r="F76" i="1" s="1"/>
  <c r="F30" i="1" a="1"/>
  <c r="F30" i="1" s="1"/>
  <c r="F133" i="1" a="1"/>
  <c r="F133" i="1" s="1"/>
  <c r="F123" i="1" a="1"/>
  <c r="F123" i="1" s="1"/>
  <c r="F113" i="1" a="1"/>
  <c r="F113" i="1" s="1"/>
  <c r="AM28" i="1" a="1"/>
  <c r="AM28" i="1" s="1"/>
  <c r="AM40" i="1" a="1"/>
  <c r="AM40" i="1" s="1"/>
  <c r="AM64" i="1" a="1"/>
  <c r="AM64" i="1" s="1"/>
  <c r="AM76" i="1" a="1"/>
  <c r="AM76" i="1" s="1"/>
  <c r="AM112" i="1" a="1"/>
  <c r="AM112" i="1" s="1"/>
  <c r="AM124" i="1" a="1"/>
  <c r="AM124" i="1" s="1"/>
  <c r="Q6" i="1" a="1"/>
  <c r="Q6" i="1" s="1"/>
  <c r="Q18" i="1" a="1"/>
  <c r="Q18" i="1" s="1"/>
  <c r="Q30" i="1" a="1"/>
  <c r="Q30" i="1" s="1"/>
  <c r="Q78" i="1" a="1"/>
  <c r="Q78" i="1" s="1"/>
  <c r="Q90" i="1" a="1"/>
  <c r="Q90" i="1" s="1"/>
  <c r="Q102" i="1" a="1"/>
  <c r="Q102" i="1" s="1"/>
  <c r="F97" i="1" a="1"/>
  <c r="F97" i="1" s="1"/>
  <c r="F84" i="1" a="1"/>
  <c r="F84" i="1" s="1"/>
  <c r="F74" i="1" a="1"/>
  <c r="F74" i="1" s="1"/>
  <c r="F6" i="1" a="1"/>
  <c r="F6" i="1" s="1"/>
  <c r="F132" i="1" a="1"/>
  <c r="F132" i="1" s="1"/>
  <c r="F121" i="1" a="1"/>
  <c r="F121" i="1" s="1"/>
  <c r="AM18" i="1" a="1"/>
  <c r="AM18" i="1" s="1"/>
  <c r="AM30" i="1" a="1"/>
  <c r="AM30" i="1" s="1"/>
  <c r="AM66" i="1" a="1"/>
  <c r="AM66" i="1" s="1"/>
  <c r="AM78" i="1" a="1"/>
  <c r="AM78" i="1" s="1"/>
  <c r="AM102" i="1" a="1"/>
  <c r="AM102" i="1" s="1"/>
  <c r="AM114" i="1" a="1"/>
  <c r="AM114" i="1" s="1"/>
  <c r="AM126" i="1" a="1"/>
  <c r="AM126" i="1" s="1"/>
  <c r="Q8" i="1" a="1"/>
  <c r="Q8" i="1" s="1"/>
  <c r="Q20" i="1" a="1"/>
  <c r="Q20" i="1" s="1"/>
  <c r="Q32" i="1" a="1"/>
  <c r="Q32" i="1" s="1"/>
  <c r="Q56" i="1" a="1"/>
  <c r="Q56" i="1" s="1"/>
  <c r="Q68" i="1" a="1"/>
  <c r="Q68" i="1" s="1"/>
  <c r="Q80" i="1" a="1"/>
  <c r="Q80" i="1" s="1"/>
  <c r="Q128" i="1" a="1"/>
  <c r="Q128" i="1" s="1"/>
  <c r="F96" i="1" a="1"/>
  <c r="F96" i="1" s="1"/>
  <c r="F83" i="1" a="1"/>
  <c r="F83" i="1" s="1"/>
  <c r="F73" i="1" a="1"/>
  <c r="F73" i="1" s="1"/>
  <c r="AM19" i="1" a="1"/>
  <c r="AM19" i="1" s="1"/>
  <c r="AM55" i="1" a="1"/>
  <c r="AM55" i="1" s="1"/>
  <c r="AM67" i="1" a="1"/>
  <c r="AM67" i="1" s="1"/>
  <c r="AM91" i="1" a="1"/>
  <c r="AM91" i="1" s="1"/>
  <c r="AM103" i="1" a="1"/>
  <c r="AM103" i="1" s="1"/>
  <c r="AM115" i="1" a="1"/>
  <c r="AM115" i="1" s="1"/>
  <c r="AB8" i="1" a="1"/>
  <c r="AB8" i="1" s="1"/>
  <c r="AB20" i="1" a="1"/>
  <c r="AB20" i="1" s="1"/>
  <c r="AB32" i="1" a="1"/>
  <c r="AB32" i="1" s="1"/>
  <c r="AB44" i="1" a="1"/>
  <c r="AB44" i="1" s="1"/>
  <c r="AB56" i="1" a="1"/>
  <c r="AB56" i="1" s="1"/>
  <c r="AB68" i="1" a="1"/>
  <c r="AB68" i="1" s="1"/>
  <c r="AB80" i="1" a="1"/>
  <c r="AB80" i="1" s="1"/>
  <c r="AB92" i="1" a="1"/>
  <c r="AB92" i="1" s="1"/>
  <c r="Q9" i="1" a="1"/>
  <c r="Q9" i="1" s="1"/>
  <c r="Q21" i="1" a="1"/>
  <c r="Q21" i="1" s="1"/>
  <c r="Q33" i="1" a="1"/>
  <c r="Q33" i="1" s="1"/>
  <c r="Q45" i="1" a="1"/>
  <c r="Q45" i="1" s="1"/>
  <c r="Q57" i="1" a="1"/>
  <c r="Q57" i="1" s="1"/>
  <c r="Q69" i="1" a="1"/>
  <c r="Q69" i="1" s="1"/>
  <c r="Q129" i="1" a="1"/>
  <c r="Q129" i="1" s="1"/>
  <c r="F95" i="1" a="1"/>
  <c r="F95" i="1" s="1"/>
  <c r="F72" i="1" a="1"/>
  <c r="F72" i="1" s="1"/>
  <c r="F7" i="1" a="1"/>
  <c r="F7" i="1" s="1"/>
  <c r="F130" i="1" a="1"/>
  <c r="F130" i="1" s="1"/>
  <c r="F120" i="1" a="1"/>
  <c r="F120" i="1" s="1"/>
  <c r="AM20" i="1" a="1"/>
  <c r="AM20" i="1" s="1"/>
  <c r="AM56" i="1" a="1"/>
  <c r="AM56" i="1" s="1"/>
  <c r="AM92" i="1" a="1"/>
  <c r="AM92" i="1" s="1"/>
  <c r="AM104" i="1" a="1"/>
  <c r="AM104" i="1" s="1"/>
  <c r="AB9" i="1" a="1"/>
  <c r="AB9" i="1" s="1"/>
  <c r="AB21" i="1" a="1"/>
  <c r="AB21" i="1" s="1"/>
  <c r="AB33" i="1" a="1"/>
  <c r="AB33" i="1" s="1"/>
  <c r="AB105" i="1" a="1"/>
  <c r="AB105" i="1" s="1"/>
  <c r="AB117" i="1" a="1"/>
  <c r="AB117" i="1" s="1"/>
  <c r="AB129" i="1" a="1"/>
  <c r="AB129" i="1" s="1"/>
  <c r="Q46" i="1" a="1"/>
  <c r="Q46" i="1" s="1"/>
  <c r="Q58" i="1" a="1"/>
  <c r="Q58" i="1" s="1"/>
  <c r="Q118" i="1" a="1"/>
  <c r="Q118" i="1" s="1"/>
  <c r="Q130" i="1" a="1"/>
  <c r="Q130" i="1" s="1"/>
  <c r="F82" i="1" a="1"/>
  <c r="F82" i="1" s="1"/>
  <c r="F14" i="1" a="1"/>
  <c r="F14" i="1" s="1"/>
  <c r="AM45" i="1" a="1"/>
  <c r="AM45" i="1" s="1"/>
  <c r="AM81" i="1" a="1"/>
  <c r="AM81" i="1" s="1"/>
  <c r="AB10" i="1" a="1"/>
  <c r="AB10" i="1" s="1"/>
  <c r="AB22" i="1" a="1"/>
  <c r="AB22" i="1" s="1"/>
  <c r="AB34" i="1" a="1"/>
  <c r="AB34" i="1" s="1"/>
  <c r="AB46" i="1" a="1"/>
  <c r="AB46" i="1" s="1"/>
  <c r="AB58" i="1" a="1"/>
  <c r="AB58" i="1" s="1"/>
  <c r="AB70" i="1" a="1"/>
  <c r="AB70" i="1" s="1"/>
  <c r="AB82" i="1" a="1"/>
  <c r="AB82" i="1" s="1"/>
  <c r="AB94" i="1" a="1"/>
  <c r="AB94" i="1" s="1"/>
  <c r="AB106" i="1" a="1"/>
  <c r="AB106" i="1" s="1"/>
  <c r="AB118" i="1" a="1"/>
  <c r="AB118" i="1" s="1"/>
  <c r="AB130" i="1" a="1"/>
  <c r="AB130" i="1" s="1"/>
  <c r="Q119" i="1" a="1"/>
  <c r="Q119" i="1" s="1"/>
  <c r="F94" i="1" a="1"/>
  <c r="F94" i="1" s="1"/>
  <c r="F81" i="1" a="1"/>
  <c r="F81" i="1" s="1"/>
  <c r="F25" i="1" a="1"/>
  <c r="F25" i="1" s="1"/>
  <c r="F15" i="1" a="1"/>
  <c r="F15" i="1" s="1"/>
  <c r="F128" i="1" a="1"/>
  <c r="F128" i="1" s="1"/>
  <c r="AM46" i="1" a="1"/>
  <c r="AM46" i="1" s="1"/>
  <c r="AM82" i="1" a="1"/>
  <c r="AM82" i="1" s="1"/>
  <c r="Q12" i="1" a="1"/>
  <c r="Q12" i="1" s="1"/>
  <c r="Q24" i="1" a="1"/>
  <c r="Q24" i="1" s="1"/>
  <c r="Q36" i="1" a="1"/>
  <c r="Q36" i="1" s="1"/>
  <c r="Q108" i="1" a="1"/>
  <c r="Q108" i="1" s="1"/>
  <c r="F86" i="1" a="1"/>
  <c r="F86" i="1" s="1"/>
  <c r="F92" i="1" a="1"/>
  <c r="F92" i="1" s="1"/>
  <c r="F80" i="1" a="1"/>
  <c r="F80" i="1" s="1"/>
  <c r="F35" i="1" a="1"/>
  <c r="F35" i="1" s="1"/>
  <c r="F24" i="1" a="1"/>
  <c r="F24" i="1" s="1"/>
  <c r="F13" i="1" a="1"/>
  <c r="F13" i="1" s="1"/>
  <c r="Q13" i="1" a="1"/>
  <c r="Q13" i="1" s="1"/>
  <c r="Q25" i="1" a="1"/>
  <c r="Q25" i="1" s="1"/>
  <c r="F91" i="1" a="1"/>
  <c r="F91" i="1" s="1"/>
  <c r="F79" i="1" a="1"/>
  <c r="F79" i="1" s="1"/>
  <c r="F34" i="1" a="1"/>
  <c r="F34" i="1" s="1"/>
  <c r="F23" i="1" a="1"/>
  <c r="F23" i="1" s="1"/>
  <c r="F116" i="1" a="1"/>
  <c r="F116" i="1" s="1"/>
  <c r="F106" i="1" a="1"/>
  <c r="F106" i="1" s="1"/>
  <c r="Q14" i="1" a="1"/>
  <c r="Q14" i="1" s="1"/>
  <c r="Q26" i="1" a="1"/>
  <c r="Q26" i="1" s="1"/>
  <c r="F65" i="1" a="1"/>
  <c r="F65" i="1" s="1"/>
  <c r="F55" i="1" a="1"/>
  <c r="F55" i="1" s="1"/>
  <c r="F43" i="1" a="1"/>
  <c r="F43" i="1" s="1"/>
  <c r="F54" i="1" a="1"/>
  <c r="F54" i="1" s="1"/>
  <c r="F42" i="1" a="1"/>
  <c r="F42" i="1" s="1"/>
  <c r="F64" i="1" a="1"/>
  <c r="F64" i="1" s="1"/>
  <c r="F53" i="1" a="1"/>
  <c r="F53" i="1" s="1"/>
  <c r="F41" i="1" a="1"/>
  <c r="F41" i="1" s="1"/>
  <c r="F63" i="1" a="1"/>
  <c r="F63" i="1" s="1"/>
  <c r="F62" i="1" a="1"/>
  <c r="F62" i="1" s="1"/>
  <c r="F52" i="1" a="1"/>
  <c r="F52" i="1" s="1"/>
  <c r="F61" i="1" a="1"/>
  <c r="F61" i="1" s="1"/>
  <c r="F51" i="1" a="1"/>
  <c r="F51" i="1" s="1"/>
  <c r="F39" i="1" a="1"/>
  <c r="F39" i="1" s="1"/>
  <c r="F60" i="1" a="1"/>
  <c r="F60" i="1" s="1"/>
  <c r="F50" i="1" a="1"/>
  <c r="F50" i="1" s="1"/>
  <c r="F38" i="1" a="1"/>
  <c r="F38" i="1" s="1"/>
  <c r="F70" i="1" a="1"/>
  <c r="F70" i="1" s="1"/>
  <c r="F59" i="1" a="1"/>
  <c r="F59" i="1" s="1"/>
  <c r="F37" i="1" a="1"/>
  <c r="F37" i="1" s="1"/>
  <c r="F69" i="1" a="1"/>
  <c r="F69" i="1" s="1"/>
  <c r="F48" i="1" a="1"/>
  <c r="F48" i="1" s="1"/>
  <c r="F46" i="1" a="1"/>
  <c r="F46" i="1" s="1"/>
  <c r="F68" i="1" a="1"/>
  <c r="F68" i="1" s="1"/>
  <c r="F47" i="1" a="1"/>
  <c r="F47" i="1" s="1"/>
  <c r="F57" i="1" a="1"/>
  <c r="F57" i="1" s="1"/>
  <c r="F45" i="1" a="1"/>
  <c r="F45" i="1" s="1"/>
  <c r="F66" i="1" a="1"/>
  <c r="F66" i="1" s="1"/>
  <c r="F56" i="1" a="1"/>
  <c r="F56" i="1" s="1"/>
  <c r="F44" i="1" a="1"/>
  <c r="F44" i="1" s="1"/>
  <c r="H4" i="1" a="1"/>
  <c r="H4" i="1" s="1"/>
  <c r="AQ37" i="1"/>
  <c r="AQ71" i="1" s="1"/>
  <c r="AF37" i="1"/>
  <c r="AF71" i="1" s="1"/>
  <c r="U37" i="1"/>
  <c r="U71" i="1" s="1"/>
  <c r="J37" i="1"/>
  <c r="J71" i="1" s="1"/>
  <c r="J102" i="1" s="1"/>
  <c r="AP102" i="1"/>
  <c r="AE102" i="1"/>
  <c r="T102" i="1"/>
  <c r="AP71" i="1"/>
  <c r="AE71" i="1"/>
  <c r="T71" i="1"/>
  <c r="AP37" i="1"/>
  <c r="AE37" i="1"/>
  <c r="T37" i="1"/>
  <c r="AE4" i="1"/>
  <c r="T4" i="1"/>
  <c r="AP4" i="1"/>
  <c r="I102" i="1"/>
  <c r="I71" i="1"/>
  <c r="I37" i="1"/>
  <c r="I4" i="1"/>
  <c r="AQ102" i="1" l="1"/>
  <c r="AQ135" i="1" s="1"/>
  <c r="AF102" i="1"/>
  <c r="AF135" i="1" s="1"/>
  <c r="U102" i="1"/>
  <c r="V102" i="1" s="1"/>
  <c r="U135" i="1"/>
  <c r="J135" i="1"/>
  <c r="AR71" i="1"/>
  <c r="AR37" i="1"/>
  <c r="AP135" i="1"/>
  <c r="AG102" i="1"/>
  <c r="AG71" i="1"/>
  <c r="AG37" i="1"/>
  <c r="V71" i="1"/>
  <c r="V37" i="1"/>
  <c r="V4" i="1"/>
  <c r="K102" i="1"/>
  <c r="K71" i="1"/>
  <c r="K37" i="1"/>
  <c r="K4" i="1"/>
  <c r="AR102" i="1" l="1"/>
  <c r="AR135" i="1"/>
  <c r="AG4" i="1"/>
  <c r="AE135" i="1"/>
  <c r="AG135" i="1" s="1"/>
  <c r="T135" i="1"/>
  <c r="V135" i="1" s="1"/>
  <c r="I135" i="1"/>
  <c r="K13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<sst xmlns="http://schemas.openxmlformats.org/spreadsheetml/2006/main" count="1701" uniqueCount="273">
  <si>
    <t>캐릭터 구분</t>
    <phoneticPr fontId="2" type="noConversion"/>
  </si>
  <si>
    <t>모험계</t>
    <phoneticPr fontId="2" type="noConversion"/>
  </si>
  <si>
    <t>스킬계통 구분</t>
    <phoneticPr fontId="2" type="noConversion"/>
  </si>
  <si>
    <t>획득 여부</t>
    <phoneticPr fontId="2" type="noConversion"/>
  </si>
  <si>
    <t>스킬</t>
    <phoneticPr fontId="2" type="noConversion"/>
  </si>
  <si>
    <t>바이킹</t>
  </si>
  <si>
    <t>카피타노</t>
  </si>
  <si>
    <t>상급사관</t>
  </si>
  <si>
    <t>돛 조종</t>
    <phoneticPr fontId="2" type="noConversion"/>
  </si>
  <si>
    <t>예항</t>
    <phoneticPr fontId="2" type="noConversion"/>
  </si>
  <si>
    <t>항해기술</t>
    <phoneticPr fontId="2" type="noConversion"/>
  </si>
  <si>
    <t>지리학</t>
    <phoneticPr fontId="2" type="noConversion"/>
  </si>
  <si>
    <t>측량</t>
    <phoneticPr fontId="2" type="noConversion"/>
  </si>
  <si>
    <t>낚시</t>
    <phoneticPr fontId="2" type="noConversion"/>
  </si>
  <si>
    <t>생존</t>
    <phoneticPr fontId="2" type="noConversion"/>
  </si>
  <si>
    <t>보급</t>
    <phoneticPr fontId="2" type="noConversion"/>
  </si>
  <si>
    <t>행군</t>
    <phoneticPr fontId="2" type="noConversion"/>
  </si>
  <si>
    <t>조달</t>
    <phoneticPr fontId="2" type="noConversion"/>
  </si>
  <si>
    <t>인식</t>
    <phoneticPr fontId="2" type="noConversion"/>
  </si>
  <si>
    <t>탐색</t>
    <phoneticPr fontId="2" type="noConversion"/>
  </si>
  <si>
    <t>관찰</t>
    <phoneticPr fontId="2" type="noConversion"/>
  </si>
  <si>
    <t>채집</t>
    <phoneticPr fontId="2" type="noConversion"/>
  </si>
  <si>
    <t>자물쇠따기</t>
    <phoneticPr fontId="2" type="noConversion"/>
  </si>
  <si>
    <t>고고학</t>
    <phoneticPr fontId="2" type="noConversion"/>
  </si>
  <si>
    <t>종교학</t>
    <phoneticPr fontId="2" type="noConversion"/>
  </si>
  <si>
    <t>생태조사</t>
    <phoneticPr fontId="2" type="noConversion"/>
  </si>
  <si>
    <t>구제</t>
    <phoneticPr fontId="2" type="noConversion"/>
  </si>
  <si>
    <t>생물학</t>
    <phoneticPr fontId="2" type="noConversion"/>
  </si>
  <si>
    <t>함정</t>
    <phoneticPr fontId="2" type="noConversion"/>
  </si>
  <si>
    <t>보물감정</t>
    <phoneticPr fontId="2" type="noConversion"/>
  </si>
  <si>
    <t>미술</t>
    <phoneticPr fontId="2" type="noConversion"/>
  </si>
  <si>
    <t>주연</t>
    <phoneticPr fontId="2" type="noConversion"/>
  </si>
  <si>
    <t>대화술</t>
    <phoneticPr fontId="2" type="noConversion"/>
  </si>
  <si>
    <t>천문학</t>
    <phoneticPr fontId="2" type="noConversion"/>
  </si>
  <si>
    <t>바이올린 연주</t>
    <phoneticPr fontId="2" type="noConversion"/>
  </si>
  <si>
    <t>조교</t>
    <phoneticPr fontId="2" type="noConversion"/>
  </si>
  <si>
    <t>언어학</t>
    <phoneticPr fontId="2" type="noConversion"/>
  </si>
  <si>
    <t>비중</t>
    <phoneticPr fontId="2" type="noConversion"/>
  </si>
  <si>
    <t>스킬칸</t>
    <phoneticPr fontId="2" type="noConversion"/>
  </si>
  <si>
    <t>습득수</t>
    <phoneticPr fontId="2" type="noConversion"/>
  </si>
  <si>
    <t>사교</t>
    <phoneticPr fontId="2" type="noConversion"/>
  </si>
  <si>
    <t>운용</t>
    <phoneticPr fontId="2" type="noConversion"/>
  </si>
  <si>
    <t>상품지식</t>
    <phoneticPr fontId="2" type="noConversion"/>
  </si>
  <si>
    <t>주조</t>
    <phoneticPr fontId="2" type="noConversion"/>
  </si>
  <si>
    <t>조리</t>
    <phoneticPr fontId="2" type="noConversion"/>
  </si>
  <si>
    <t>공예</t>
    <phoneticPr fontId="2" type="noConversion"/>
  </si>
  <si>
    <t>보관</t>
    <phoneticPr fontId="2" type="noConversion"/>
  </si>
  <si>
    <t>회계</t>
    <phoneticPr fontId="2" type="noConversion"/>
  </si>
  <si>
    <t>경계</t>
    <phoneticPr fontId="2" type="noConversion"/>
  </si>
  <si>
    <t>바디랭귀지</t>
    <phoneticPr fontId="2" type="noConversion"/>
  </si>
  <si>
    <t>봉제</t>
    <phoneticPr fontId="2" type="noConversion"/>
  </si>
  <si>
    <t>연금술</t>
    <phoneticPr fontId="2" type="noConversion"/>
  </si>
  <si>
    <t>염료 거래</t>
    <phoneticPr fontId="2" type="noConversion"/>
  </si>
  <si>
    <t>향료 거래</t>
    <phoneticPr fontId="2" type="noConversion"/>
  </si>
  <si>
    <t>조미료 거래</t>
    <phoneticPr fontId="2" type="noConversion"/>
  </si>
  <si>
    <t>향신료 거래</t>
    <phoneticPr fontId="2" type="noConversion"/>
  </si>
  <si>
    <t>총포류 거래</t>
    <phoneticPr fontId="2" type="noConversion"/>
  </si>
  <si>
    <t>직물 거래</t>
    <phoneticPr fontId="2" type="noConversion"/>
  </si>
  <si>
    <t>주류 거래</t>
    <phoneticPr fontId="2" type="noConversion"/>
  </si>
  <si>
    <t>잡화 거래</t>
    <phoneticPr fontId="2" type="noConversion"/>
  </si>
  <si>
    <t>의약품 거래</t>
    <phoneticPr fontId="2" type="noConversion"/>
  </si>
  <si>
    <t>식료품 거래</t>
    <phoneticPr fontId="2" type="noConversion"/>
  </si>
  <si>
    <t>섬유 거래</t>
    <phoneticPr fontId="2" type="noConversion"/>
  </si>
  <si>
    <t>보석 거래</t>
    <phoneticPr fontId="2" type="noConversion"/>
  </si>
  <si>
    <t>미술품 거래</t>
    <phoneticPr fontId="2" type="noConversion"/>
  </si>
  <si>
    <t>무기류 거래</t>
    <phoneticPr fontId="2" type="noConversion"/>
  </si>
  <si>
    <t>기호품 거래</t>
    <phoneticPr fontId="2" type="noConversion"/>
  </si>
  <si>
    <t>귀금속 거래</t>
    <phoneticPr fontId="2" type="noConversion"/>
  </si>
  <si>
    <t>광물 거래</t>
    <phoneticPr fontId="2" type="noConversion"/>
  </si>
  <si>
    <t>공예품 거래</t>
    <phoneticPr fontId="2" type="noConversion"/>
  </si>
  <si>
    <t>공업품 거래</t>
    <phoneticPr fontId="2" type="noConversion"/>
  </si>
  <si>
    <t>가축 거래</t>
    <phoneticPr fontId="2" type="noConversion"/>
  </si>
  <si>
    <t>관리기술</t>
    <phoneticPr fontId="2" type="noConversion"/>
  </si>
  <si>
    <t>도주</t>
    <phoneticPr fontId="2" type="noConversion"/>
  </si>
  <si>
    <t>교역계</t>
    <phoneticPr fontId="2" type="noConversion"/>
  </si>
  <si>
    <t>기뢰 설치</t>
    <phoneticPr fontId="2" type="noConversion"/>
  </si>
  <si>
    <t>수리</t>
    <phoneticPr fontId="2" type="noConversion"/>
  </si>
  <si>
    <t>외과의술</t>
    <phoneticPr fontId="2" type="noConversion"/>
  </si>
  <si>
    <t>원군요청</t>
    <phoneticPr fontId="2" type="noConversion"/>
  </si>
  <si>
    <t>응급처치</t>
    <phoneticPr fontId="2" type="noConversion"/>
  </si>
  <si>
    <t>우대 여부</t>
    <phoneticPr fontId="2" type="noConversion"/>
  </si>
  <si>
    <t>접현</t>
    <phoneticPr fontId="2" type="noConversion"/>
  </si>
  <si>
    <t>질병학</t>
    <phoneticPr fontId="2" type="noConversion"/>
  </si>
  <si>
    <t>통솔</t>
    <phoneticPr fontId="2" type="noConversion"/>
  </si>
  <si>
    <t>해군 호위 요청</t>
    <phoneticPr fontId="2" type="noConversion"/>
  </si>
  <si>
    <t>병기기술</t>
    <phoneticPr fontId="2" type="noConversion"/>
  </si>
  <si>
    <t>저격술</t>
    <phoneticPr fontId="2" type="noConversion"/>
  </si>
  <si>
    <t>응용검술</t>
    <phoneticPr fontId="2" type="noConversion"/>
  </si>
  <si>
    <t>회피</t>
    <phoneticPr fontId="2" type="noConversion"/>
  </si>
  <si>
    <t>수탈</t>
    <phoneticPr fontId="2" type="noConversion"/>
  </si>
  <si>
    <t>검술</t>
    <phoneticPr fontId="2" type="noConversion"/>
  </si>
  <si>
    <t>총격</t>
    <phoneticPr fontId="2" type="noConversion"/>
  </si>
  <si>
    <t>돌격</t>
    <phoneticPr fontId="2" type="noConversion"/>
  </si>
  <si>
    <t>전술</t>
    <phoneticPr fontId="2" type="noConversion"/>
  </si>
  <si>
    <t>방어</t>
    <phoneticPr fontId="2" type="noConversion"/>
  </si>
  <si>
    <t>조타</t>
    <phoneticPr fontId="2" type="noConversion"/>
  </si>
  <si>
    <t>노 젓기</t>
    <phoneticPr fontId="2" type="noConversion"/>
  </si>
  <si>
    <t>탄도학</t>
    <phoneticPr fontId="2" type="noConversion"/>
  </si>
  <si>
    <t>속사</t>
    <phoneticPr fontId="2" type="noConversion"/>
  </si>
  <si>
    <t>관통</t>
    <phoneticPr fontId="2" type="noConversion"/>
  </si>
  <si>
    <t>소화</t>
    <phoneticPr fontId="2" type="noConversion"/>
  </si>
  <si>
    <t>포술</t>
    <phoneticPr fontId="2" type="noConversion"/>
  </si>
  <si>
    <t>수평사격</t>
    <phoneticPr fontId="2" type="noConversion"/>
  </si>
  <si>
    <t>조선</t>
    <phoneticPr fontId="2" type="noConversion"/>
  </si>
  <si>
    <t>화약학</t>
    <phoneticPr fontId="2" type="noConversion"/>
  </si>
  <si>
    <t>활 쏘기</t>
    <phoneticPr fontId="2" type="noConversion"/>
  </si>
  <si>
    <t>감시</t>
    <phoneticPr fontId="2" type="noConversion"/>
  </si>
  <si>
    <t>전투계</t>
    <phoneticPr fontId="2" type="noConversion"/>
  </si>
  <si>
    <t>고대 이집트어</t>
    <phoneticPr fontId="2" type="noConversion"/>
  </si>
  <si>
    <t>그리스어</t>
    <phoneticPr fontId="2" type="noConversion"/>
  </si>
  <si>
    <t>네덜란드어</t>
    <phoneticPr fontId="2" type="noConversion"/>
  </si>
  <si>
    <t>노르웨이어</t>
    <phoneticPr fontId="2" type="noConversion"/>
  </si>
  <si>
    <t>독일어</t>
    <phoneticPr fontId="2" type="noConversion"/>
  </si>
  <si>
    <t>서아프리카어</t>
    <phoneticPr fontId="2" type="noConversion"/>
  </si>
  <si>
    <t>스와힐리어</t>
    <phoneticPr fontId="2" type="noConversion"/>
  </si>
  <si>
    <t>스페인어</t>
    <phoneticPr fontId="2" type="noConversion"/>
  </si>
  <si>
    <t>슬라브어</t>
    <phoneticPr fontId="2" type="noConversion"/>
  </si>
  <si>
    <t>아라비아어</t>
    <phoneticPr fontId="2" type="noConversion"/>
  </si>
  <si>
    <t>영어</t>
    <phoneticPr fontId="2" type="noConversion"/>
  </si>
  <si>
    <t>이탈리아어</t>
    <phoneticPr fontId="2" type="noConversion"/>
  </si>
  <si>
    <t>인도어</t>
    <phoneticPr fontId="2" type="noConversion"/>
  </si>
  <si>
    <t>켈트어</t>
    <phoneticPr fontId="2" type="noConversion"/>
  </si>
  <si>
    <t>터키어</t>
    <phoneticPr fontId="2" type="noConversion"/>
  </si>
  <si>
    <t>포르투갈어</t>
    <phoneticPr fontId="2" type="noConversion"/>
  </si>
  <si>
    <t>프랑스어</t>
    <phoneticPr fontId="2" type="noConversion"/>
  </si>
  <si>
    <t>헤브라이어</t>
    <phoneticPr fontId="2" type="noConversion"/>
  </si>
  <si>
    <t>페르시아어</t>
    <phoneticPr fontId="2" type="noConversion"/>
  </si>
  <si>
    <t>마야어</t>
    <phoneticPr fontId="2" type="noConversion"/>
  </si>
  <si>
    <t>크메르어</t>
    <phoneticPr fontId="2" type="noConversion"/>
  </si>
  <si>
    <t>말레이 타갈로그어</t>
    <phoneticPr fontId="2" type="noConversion"/>
  </si>
  <si>
    <t>태국 미얀마어</t>
    <phoneticPr fontId="2" type="noConversion"/>
  </si>
  <si>
    <t>나우아틀어</t>
    <phoneticPr fontId="2" type="noConversion"/>
  </si>
  <si>
    <t>오세아니아어</t>
    <phoneticPr fontId="2" type="noConversion"/>
  </si>
  <si>
    <t>케추아어</t>
    <phoneticPr fontId="2" type="noConversion"/>
  </si>
  <si>
    <t>조선어</t>
    <phoneticPr fontId="2" type="noConversion"/>
  </si>
  <si>
    <t>중국어</t>
    <phoneticPr fontId="2" type="noConversion"/>
  </si>
  <si>
    <t>일본어</t>
    <phoneticPr fontId="2" type="noConversion"/>
  </si>
  <si>
    <t>북미어</t>
    <phoneticPr fontId="2" type="noConversion"/>
  </si>
  <si>
    <t>라틴어</t>
    <phoneticPr fontId="2" type="noConversion"/>
  </si>
  <si>
    <t>북극어</t>
    <phoneticPr fontId="2" type="noConversion"/>
  </si>
  <si>
    <t>언어</t>
    <phoneticPr fontId="2" type="noConversion"/>
  </si>
  <si>
    <t>직업목록</t>
    <phoneticPr fontId="2" type="noConversion"/>
  </si>
  <si>
    <t>낚시꾼</t>
  </si>
  <si>
    <t>생물학자</t>
  </si>
  <si>
    <t>측량기사</t>
  </si>
  <si>
    <t>탐험가</t>
  </si>
  <si>
    <t>발굴가</t>
  </si>
  <si>
    <t>사학가</t>
  </si>
  <si>
    <t>선교사</t>
  </si>
  <si>
    <t>지도장인</t>
  </si>
  <si>
    <t>도적</t>
  </si>
  <si>
    <t>고고학자</t>
  </si>
  <si>
    <t>원양탐험가</t>
  </si>
  <si>
    <t>박물학자</t>
  </si>
  <si>
    <t>사제</t>
  </si>
  <si>
    <t>환전상</t>
  </si>
  <si>
    <t>향료상인</t>
  </si>
  <si>
    <t>방적상</t>
  </si>
  <si>
    <t>식품상</t>
  </si>
  <si>
    <t>광물상</t>
  </si>
  <si>
    <t>약품상</t>
  </si>
  <si>
    <t>운반업자</t>
  </si>
  <si>
    <t>회계사</t>
  </si>
  <si>
    <t>교역상인</t>
  </si>
  <si>
    <t>조리사</t>
  </si>
  <si>
    <t>미술상</t>
  </si>
  <si>
    <t>무기상인</t>
  </si>
  <si>
    <t>보석상</t>
  </si>
  <si>
    <t>경호원</t>
  </si>
  <si>
    <t>용병</t>
  </si>
  <si>
    <t>준사관</t>
  </si>
  <si>
    <t>사략해적</t>
  </si>
  <si>
    <t>해군사관</t>
  </si>
  <si>
    <t>군의</t>
  </si>
  <si>
    <t>조선공</t>
  </si>
  <si>
    <t>검사</t>
  </si>
  <si>
    <t>광역해적</t>
  </si>
  <si>
    <t>전술가</t>
  </si>
  <si>
    <t>포술가</t>
  </si>
  <si>
    <t>대장공</t>
  </si>
  <si>
    <t>재봉사</t>
  </si>
  <si>
    <t>파티쉐</t>
  </si>
  <si>
    <t>공예사</t>
  </si>
  <si>
    <t>척후대</t>
  </si>
  <si>
    <t>보급대</t>
  </si>
  <si>
    <t>레인저</t>
  </si>
  <si>
    <t>숙련검술사</t>
  </si>
  <si>
    <t>유격대원</t>
  </si>
  <si>
    <t>수습 연금술사</t>
  </si>
  <si>
    <t>번역가</t>
  </si>
  <si>
    <t>필리버스터</t>
  </si>
  <si>
    <t>인양</t>
    <phoneticPr fontId="2" type="noConversion"/>
  </si>
  <si>
    <t>인양 전문가</t>
  </si>
  <si>
    <t>주류상</t>
  </si>
  <si>
    <t>응급처치관</t>
  </si>
  <si>
    <t>가축상</t>
  </si>
  <si>
    <t>항해사</t>
  </si>
  <si>
    <t>민속학자</t>
  </si>
  <si>
    <t>캐러밴</t>
  </si>
  <si>
    <t>정치상인</t>
  </si>
  <si>
    <t>아르티장</t>
  </si>
  <si>
    <t>대모험가</t>
  </si>
  <si>
    <t>대제독</t>
  </si>
  <si>
    <t>군사학자</t>
  </si>
  <si>
    <t>검투사</t>
  </si>
  <si>
    <t>군인 교관</t>
  </si>
  <si>
    <t>하이시커</t>
  </si>
  <si>
    <t>하이코맨더</t>
  </si>
  <si>
    <t>밀리오네어</t>
  </si>
  <si>
    <t>예술가</t>
  </si>
  <si>
    <t>브리더</t>
  </si>
  <si>
    <t>증기기사</t>
  </si>
  <si>
    <t>총사</t>
  </si>
  <si>
    <t>사냥꾼</t>
  </si>
  <si>
    <t>수습상인</t>
  </si>
  <si>
    <t>수습모험가</t>
  </si>
  <si>
    <t>수습군인</t>
  </si>
  <si>
    <t>보물탐색가</t>
  </si>
  <si>
    <t>필로조프</t>
  </si>
  <si>
    <t>천문학자</t>
  </si>
  <si>
    <t>해병대</t>
  </si>
  <si>
    <t>대부호</t>
  </si>
  <si>
    <t>차 상인</t>
  </si>
  <si>
    <t>궁정 정원사</t>
  </si>
  <si>
    <t>약제사</t>
  </si>
  <si>
    <t>유적 탐험가</t>
  </si>
  <si>
    <t>경전사</t>
  </si>
  <si>
    <t>상인 교관</t>
  </si>
  <si>
    <t>모험 교관</t>
  </si>
  <si>
    <t>토박이 해적</t>
  </si>
  <si>
    <t>스킬 및 우대 여부</t>
    <phoneticPr fontId="2" type="noConversion"/>
  </si>
  <si>
    <t xml:space="preserve">직업계통 </t>
    <phoneticPr fontId="2" type="noConversion"/>
  </si>
  <si>
    <t>전문</t>
    <phoneticPr fontId="2" type="noConversion"/>
  </si>
  <si>
    <t>합계</t>
    <phoneticPr fontId="2" type="noConversion"/>
  </si>
  <si>
    <t>보정</t>
    <phoneticPr fontId="2" type="noConversion"/>
  </si>
  <si>
    <t>최대랭크</t>
    <phoneticPr fontId="2" type="noConversion"/>
  </si>
  <si>
    <t>O</t>
    <phoneticPr fontId="2" type="noConversion"/>
  </si>
  <si>
    <t>X</t>
    <phoneticPr fontId="2" type="noConversion"/>
  </si>
  <si>
    <t>보정랭크</t>
    <phoneticPr fontId="2" type="noConversion"/>
  </si>
  <si>
    <t>우대</t>
    <phoneticPr fontId="2" type="noConversion"/>
  </si>
  <si>
    <t>현상금사냥꾼</t>
    <phoneticPr fontId="2" type="noConversion"/>
  </si>
  <si>
    <t>보정안됨</t>
  </si>
  <si>
    <t>보정안됨</t>
    <phoneticPr fontId="2" type="noConversion"/>
  </si>
  <si>
    <t>구조</t>
    <phoneticPr fontId="2" type="noConversion"/>
  </si>
  <si>
    <t>현재랭크</t>
    <phoneticPr fontId="2" type="noConversion"/>
  </si>
  <si>
    <t>획득여부</t>
    <phoneticPr fontId="2" type="noConversion"/>
  </si>
  <si>
    <t>보정치</t>
    <phoneticPr fontId="2" type="noConversion"/>
  </si>
  <si>
    <t>우대/전문</t>
    <phoneticPr fontId="2" type="noConversion"/>
  </si>
  <si>
    <t>스킬습득 가능갯수</t>
    <phoneticPr fontId="2" type="noConversion"/>
  </si>
  <si>
    <t>던지기 기술</t>
    <phoneticPr fontId="2" type="noConversion"/>
  </si>
  <si>
    <t>1P</t>
    <phoneticPr fontId="2" type="noConversion"/>
  </si>
  <si>
    <t>2P</t>
    <phoneticPr fontId="2" type="noConversion"/>
  </si>
  <si>
    <t>3P</t>
    <phoneticPr fontId="2" type="noConversion"/>
  </si>
  <si>
    <t>4P</t>
    <phoneticPr fontId="2" type="noConversion"/>
  </si>
  <si>
    <t>스킬랭크</t>
    <phoneticPr fontId="2" type="noConversion"/>
  </si>
  <si>
    <t>기뢰발견</t>
    <phoneticPr fontId="2" type="noConversion"/>
  </si>
  <si>
    <t>1. 이 항목 들의 내용을 채워줍니다.</t>
    <phoneticPr fontId="2" type="noConversion"/>
  </si>
  <si>
    <t>이 항목 아래 부분의 색상의 셀이 있습니다. 이 셀 부분을 클릭하면 원하는 값을 설정이 가능합니다.</t>
    <phoneticPr fontId="2" type="noConversion"/>
  </si>
  <si>
    <t>2. 아래 선택 항목들의 내용에 대해서 설명드리겠습니다.</t>
    <phoneticPr fontId="2" type="noConversion"/>
  </si>
  <si>
    <t>: 스킬이 해당 캐릭터에 습득 되어있는지, 혹은 습득할 예정인지의 여부입니다. O랑 X로 선택 가능한데, O로만 선택하시고 없는 경우 공백으로 두셔도 됩니다.</t>
    <phoneticPr fontId="2" type="noConversion"/>
  </si>
  <si>
    <r>
      <t>: "</t>
    </r>
    <r>
      <rPr>
        <b/>
        <sz val="11"/>
        <color theme="1"/>
        <rFont val="맑은 고딕"/>
        <family val="3"/>
        <charset val="129"/>
        <scheme val="minor"/>
      </rPr>
      <t>우대 여부를 체크"</t>
    </r>
    <r>
      <rPr>
        <sz val="11"/>
        <color theme="1"/>
        <rFont val="맑은 고딕"/>
        <family val="2"/>
        <charset val="129"/>
        <scheme val="minor"/>
      </rPr>
      <t xml:space="preserve">하여 이 스킬의 현재 랭크를 입력하시면 됩니다. 마찬가지로 선택 가능합니다. </t>
    </r>
    <phoneticPr fontId="2" type="noConversion"/>
  </si>
  <si>
    <r>
      <t xml:space="preserve">: 해당 캐릭터가 습득 가능한 스킬 칸수나, 앞으로 습득 가능할 스킬의 최대 칸수를 선택해주시면 됩니다. 맨 위의 </t>
    </r>
    <r>
      <rPr>
        <b/>
        <sz val="11"/>
        <color rgb="FFFF0000"/>
        <rFont val="맑은 고딕"/>
        <family val="3"/>
        <charset val="129"/>
        <scheme val="minor"/>
      </rPr>
      <t>빨간색 글씨의 스킬칸을 설정</t>
    </r>
    <r>
      <rPr>
        <sz val="11"/>
        <color theme="1"/>
        <rFont val="맑은 고딕"/>
        <family val="2"/>
        <charset val="129"/>
        <scheme val="minor"/>
      </rPr>
      <t>하면 아래는 알아서 설정됩니다.</t>
    </r>
    <phoneticPr fontId="2" type="noConversion"/>
  </si>
  <si>
    <t>직업</t>
    <phoneticPr fontId="2" type="noConversion"/>
  </si>
  <si>
    <t>: 원하시는 직업으로 골라주시면 됩니다. 직업은 아래의 색상의 셀을 클릭하시면 설정이 가능합니다.</t>
    <phoneticPr fontId="2" type="noConversion"/>
  </si>
  <si>
    <t>3. 숨긴 셀 부분에 전체 스킬칸 대비, 그 직업 계통의 스킬이 얼마나 배워져 있는지 비중을 확인할 수 있는 칸이 숨겨져 있습니다. 궁금하시면 확인해보시면 됩니다.</t>
    <phoneticPr fontId="2" type="noConversion"/>
  </si>
  <si>
    <t>설명서</t>
    <phoneticPr fontId="2" type="noConversion"/>
  </si>
  <si>
    <t>4. 모든 데이터 부분은 "Delete"키를 사용해서 날려버릴 수 있습니다. 함수가 없는</t>
    <phoneticPr fontId="2" type="noConversion"/>
  </si>
  <si>
    <t>칸의 데이터는 불필요 하시다면 날려주셔도 됩니다.</t>
    <phoneticPr fontId="2" type="noConversion"/>
  </si>
  <si>
    <t>※</t>
    <phoneticPr fontId="2" type="noConversion"/>
  </si>
  <si>
    <r>
      <t>: 부스터나 부관+1 등의 스킬의 기본 랭크 이외에 랭크 상승을 보정하면 됩니다. 셀을 클릭하면 원하는 값으로 선택이 가능합니다.(</t>
    </r>
    <r>
      <rPr>
        <b/>
        <sz val="11"/>
        <color theme="1"/>
        <rFont val="맑은 고딕"/>
        <family val="3"/>
        <charset val="129"/>
        <scheme val="minor"/>
      </rPr>
      <t>"전문스킬"</t>
    </r>
    <r>
      <rPr>
        <sz val="11"/>
        <color theme="1"/>
        <rFont val="맑은 고딕"/>
        <family val="2"/>
        <charset val="129"/>
        <scheme val="minor"/>
      </rPr>
      <t>은 자동 보정됩니다.)</t>
    </r>
    <phoneticPr fontId="2" type="noConversion"/>
  </si>
  <si>
    <t xml:space="preserve">는 우대 및 전문스킬이여도 획득 여부가 "O" 즉 스킬이 획득상태가 아니라면 보정치가 붙지 않습니다. </t>
    <phoneticPr fontId="2" type="noConversion"/>
  </si>
  <si>
    <t xml:space="preserve"> 현재 스킬랭크만 입력해도 획득 여부가 "O" 상태가 아니라면 보정랭크가 나오지 않습니다.</t>
    <phoneticPr fontId="2" type="noConversion"/>
  </si>
  <si>
    <t>도 획득 여부가 "O" 상태가 아니라면 표시되지 않습니다.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</si>
</sst>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0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28"/>
      <color theme="0"/>
      <name val="맑은 고딕"/>
      <family val="3"/>
      <charset val="129"/>
    </font>
  </fonts>
  <fills count="2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-0.49998474074526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11" borderId="31" xfId="0" applyFill="1" applyBorder="1" applyAlignment="1">
      <alignment horizontal="center" vertical="center"/>
    </xf>
    <xf numFmtId="0" fontId="0" fillId="11" borderId="34" xfId="0" applyFill="1" applyBorder="1" applyAlignment="1">
      <alignment horizontal="center" vertical="center"/>
    </xf>
    <xf numFmtId="0" fontId="0" fillId="11" borderId="32" xfId="0" applyFill="1" applyBorder="1" applyAlignment="1">
      <alignment horizontal="center" vertical="center"/>
    </xf>
    <xf numFmtId="0" fontId="0" fillId="11" borderId="33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9" borderId="32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4" fillId="20" borderId="5" xfId="0" applyFont="1" applyFill="1" applyBorder="1" applyAlignment="1">
      <alignment horizontal="center" vertical="center"/>
    </xf>
    <xf numFmtId="0" fontId="12" fillId="16" borderId="30" xfId="0" applyFont="1" applyFill="1" applyBorder="1">
      <alignment vertical="center"/>
    </xf>
    <xf numFmtId="0" fontId="4" fillId="20" borderId="37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9" fontId="13" fillId="2" borderId="36" xfId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13" fillId="2" borderId="25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4" fillId="20" borderId="3" xfId="0" applyNumberFormat="1" applyFont="1" applyFill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0" fillId="15" borderId="6" xfId="0" applyFill="1" applyBorder="1" applyAlignment="1">
      <alignment horizontal="center" vertical="center" shrinkToFit="1"/>
    </xf>
    <xf numFmtId="0" fontId="0" fillId="9" borderId="27" xfId="0" applyFill="1" applyBorder="1" applyAlignment="1">
      <alignment horizontal="center" vertical="center" shrinkToFit="1"/>
    </xf>
    <xf numFmtId="0" fontId="0" fillId="9" borderId="8" xfId="0" applyFill="1" applyBorder="1" applyAlignment="1">
      <alignment horizontal="center" vertical="center" shrinkToFit="1"/>
    </xf>
    <xf numFmtId="0" fontId="0" fillId="9" borderId="51" xfId="0" applyFill="1" applyBorder="1" applyAlignment="1">
      <alignment horizontal="center" vertical="center" shrinkToFit="1"/>
    </xf>
    <xf numFmtId="0" fontId="0" fillId="11" borderId="41" xfId="0" applyFill="1" applyBorder="1" applyAlignment="1">
      <alignment horizontal="center" vertical="center" shrinkToFit="1"/>
    </xf>
    <xf numFmtId="0" fontId="0" fillId="11" borderId="55" xfId="0" applyFill="1" applyBorder="1" applyAlignment="1">
      <alignment horizontal="center" vertical="center" shrinkToFit="1"/>
    </xf>
    <xf numFmtId="0" fontId="0" fillId="11" borderId="42" xfId="0" applyFill="1" applyBorder="1" applyAlignment="1">
      <alignment horizontal="center" vertical="center" shrinkToFit="1"/>
    </xf>
    <xf numFmtId="0" fontId="0" fillId="11" borderId="56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0" xfId="0" applyFill="1" applyAlignment="1">
      <alignment horizontal="center" vertical="center" shrinkToFit="1"/>
    </xf>
    <xf numFmtId="0" fontId="0" fillId="4" borderId="7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14" borderId="17" xfId="0" applyFill="1" applyBorder="1" applyAlignment="1">
      <alignment horizontal="center" vertical="center" shrinkToFit="1"/>
    </xf>
    <xf numFmtId="0" fontId="0" fillId="14" borderId="7" xfId="0" applyFill="1" applyBorder="1" applyAlignment="1">
      <alignment horizontal="center" vertical="center" shrinkToFit="1"/>
    </xf>
    <xf numFmtId="0" fontId="0" fillId="14" borderId="18" xfId="0" applyFill="1" applyBorder="1" applyAlignment="1">
      <alignment horizontal="center" vertical="center" shrinkToFit="1"/>
    </xf>
    <xf numFmtId="0" fontId="17" fillId="18" borderId="31" xfId="0" applyFont="1" applyFill="1" applyBorder="1" applyAlignment="1">
      <alignment horizontal="center" vertical="center" shrinkToFit="1"/>
    </xf>
    <xf numFmtId="176" fontId="11" fillId="18" borderId="31" xfId="0" applyNumberFormat="1" applyFont="1" applyFill="1" applyBorder="1" applyAlignment="1">
      <alignment horizontal="center" vertical="center" shrinkToFit="1"/>
    </xf>
    <xf numFmtId="0" fontId="11" fillId="18" borderId="32" xfId="0" applyFont="1" applyFill="1" applyBorder="1" applyAlignment="1">
      <alignment horizontal="center" vertical="center" shrinkToFit="1"/>
    </xf>
    <xf numFmtId="176" fontId="11" fillId="18" borderId="32" xfId="0" applyNumberFormat="1" applyFont="1" applyFill="1" applyBorder="1" applyAlignment="1">
      <alignment horizontal="center" vertical="center" shrinkToFit="1"/>
    </xf>
    <xf numFmtId="0" fontId="11" fillId="18" borderId="33" xfId="0" applyFont="1" applyFill="1" applyBorder="1" applyAlignment="1">
      <alignment horizontal="center" vertical="center" shrinkToFit="1"/>
    </xf>
    <xf numFmtId="176" fontId="11" fillId="18" borderId="33" xfId="0" applyNumberFormat="1" applyFont="1" applyFill="1" applyBorder="1" applyAlignment="1">
      <alignment horizontal="center" vertical="center" shrinkToFit="1"/>
    </xf>
    <xf numFmtId="0" fontId="11" fillId="18" borderId="34" xfId="0" applyFont="1" applyFill="1" applyBorder="1" applyAlignment="1">
      <alignment horizontal="center" vertical="center" shrinkToFit="1"/>
    </xf>
    <xf numFmtId="0" fontId="17" fillId="18" borderId="32" xfId="0" applyFont="1" applyFill="1" applyBorder="1" applyAlignment="1">
      <alignment horizontal="center" vertical="center" shrinkToFit="1"/>
    </xf>
    <xf numFmtId="0" fontId="17" fillId="18" borderId="33" xfId="0" applyFont="1" applyFill="1" applyBorder="1" applyAlignment="1">
      <alignment horizontal="center" vertical="center" shrinkToFit="1"/>
    </xf>
    <xf numFmtId="176" fontId="16" fillId="22" borderId="32" xfId="0" applyNumberFormat="1" applyFont="1" applyFill="1" applyBorder="1" applyAlignment="1">
      <alignment horizontal="center" vertical="center" shrinkToFit="1"/>
    </xf>
    <xf numFmtId="176" fontId="13" fillId="0" borderId="27" xfId="0" applyNumberFormat="1" applyFont="1" applyBorder="1" applyAlignment="1">
      <alignment horizontal="center" vertical="center" shrinkToFit="1"/>
    </xf>
    <xf numFmtId="176" fontId="13" fillId="0" borderId="8" xfId="0" applyNumberFormat="1" applyFont="1" applyBorder="1" applyAlignment="1">
      <alignment horizontal="center" vertical="center" shrinkToFit="1"/>
    </xf>
    <xf numFmtId="176" fontId="13" fillId="0" borderId="51" xfId="0" applyNumberFormat="1" applyFont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0" fontId="0" fillId="5" borderId="11" xfId="0" applyFill="1" applyBorder="1" applyAlignment="1">
      <alignment horizontal="center" vertical="center" shrinkToFit="1"/>
    </xf>
    <xf numFmtId="0" fontId="0" fillId="14" borderId="1" xfId="0" applyFill="1" applyBorder="1" applyAlignment="1">
      <alignment horizontal="center" vertical="center" shrinkToFit="1"/>
    </xf>
    <xf numFmtId="0" fontId="0" fillId="14" borderId="13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5" borderId="13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center" shrinkToFit="1"/>
    </xf>
    <xf numFmtId="0" fontId="0" fillId="14" borderId="10" xfId="0" applyFill="1" applyBorder="1" applyAlignment="1">
      <alignment horizontal="center" vertical="center" shrinkToFit="1"/>
    </xf>
    <xf numFmtId="0" fontId="0" fillId="14" borderId="11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5" borderId="17" xfId="0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0" fontId="0" fillId="5" borderId="18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0" fillId="14" borderId="12" xfId="0" applyFill="1" applyBorder="1" applyAlignment="1">
      <alignment horizontal="center" vertical="center" shrinkToFit="1"/>
    </xf>
    <xf numFmtId="0" fontId="0" fillId="5" borderId="12" xfId="0" applyFill="1" applyBorder="1" applyAlignment="1">
      <alignment horizontal="center" vertical="center" shrinkToFit="1"/>
    </xf>
    <xf numFmtId="0" fontId="0" fillId="5" borderId="14" xfId="0" applyFill="1" applyBorder="1" applyAlignment="1">
      <alignment horizontal="center" vertical="center" shrinkToFit="1"/>
    </xf>
    <xf numFmtId="0" fontId="0" fillId="14" borderId="9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15" borderId="22" xfId="0" applyFill="1" applyBorder="1" applyAlignment="1">
      <alignment horizontal="center" vertical="center" shrinkToFit="1"/>
    </xf>
    <xf numFmtId="0" fontId="0" fillId="15" borderId="23" xfId="0" applyFill="1" applyBorder="1" applyAlignment="1">
      <alignment horizontal="center" vertical="center" shrinkToFit="1"/>
    </xf>
    <xf numFmtId="176" fontId="13" fillId="18" borderId="10" xfId="0" applyNumberFormat="1" applyFont="1" applyFill="1" applyBorder="1" applyAlignment="1">
      <alignment horizontal="center" vertical="center" shrinkToFit="1"/>
    </xf>
    <xf numFmtId="176" fontId="13" fillId="18" borderId="1" xfId="0" applyNumberFormat="1" applyFont="1" applyFill="1" applyBorder="1" applyAlignment="1">
      <alignment horizontal="center" vertical="center" shrinkToFit="1"/>
    </xf>
    <xf numFmtId="176" fontId="13" fillId="18" borderId="15" xfId="0" applyNumberFormat="1" applyFont="1" applyFill="1" applyBorder="1" applyAlignment="1">
      <alignment horizontal="center" vertical="center" shrinkToFit="1"/>
    </xf>
    <xf numFmtId="0" fontId="0" fillId="14" borderId="50" xfId="0" applyFill="1" applyBorder="1" applyAlignment="1">
      <alignment horizontal="center" vertical="center" shrinkToFit="1"/>
    </xf>
    <xf numFmtId="176" fontId="16" fillId="18" borderId="32" xfId="0" applyNumberFormat="1" applyFont="1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176" fontId="10" fillId="0" borderId="2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10" fillId="0" borderId="51" xfId="0" applyNumberFormat="1" applyFont="1" applyBorder="1" applyAlignment="1">
      <alignment horizontal="center" vertical="center" shrinkToFit="1"/>
    </xf>
    <xf numFmtId="0" fontId="0" fillId="18" borderId="44" xfId="0" applyFill="1" applyBorder="1">
      <alignment vertical="center"/>
    </xf>
    <xf numFmtId="176" fontId="4" fillId="20" borderId="5" xfId="0" applyNumberFormat="1" applyFont="1" applyFill="1" applyBorder="1" applyAlignment="1">
      <alignment horizontal="center" vertical="center" shrinkToFit="1"/>
    </xf>
    <xf numFmtId="0" fontId="4" fillId="20" borderId="49" xfId="0" applyFont="1" applyFill="1" applyBorder="1" applyAlignment="1">
      <alignment horizontal="center" vertical="center"/>
    </xf>
    <xf numFmtId="0" fontId="4" fillId="20" borderId="44" xfId="0" applyFont="1" applyFill="1" applyBorder="1" applyAlignment="1">
      <alignment horizontal="center" vertical="center" shrinkToFit="1"/>
    </xf>
    <xf numFmtId="176" fontId="4" fillId="20" borderId="44" xfId="0" applyNumberFormat="1" applyFont="1" applyFill="1" applyBorder="1" applyAlignment="1">
      <alignment horizontal="center" vertical="center" shrinkToFit="1"/>
    </xf>
    <xf numFmtId="0" fontId="4" fillId="20" borderId="44" xfId="0" applyFont="1" applyFill="1" applyBorder="1" applyAlignment="1">
      <alignment horizontal="center" vertical="center"/>
    </xf>
    <xf numFmtId="0" fontId="5" fillId="20" borderId="37" xfId="0" applyFont="1" applyFill="1" applyBorder="1" applyAlignment="1">
      <alignment horizontal="center" vertical="center" shrinkToFit="1"/>
    </xf>
    <xf numFmtId="0" fontId="14" fillId="8" borderId="3" xfId="0" applyFont="1" applyFill="1" applyBorder="1" applyAlignment="1">
      <alignment horizontal="center" vertical="center" shrinkToFit="1"/>
    </xf>
    <xf numFmtId="176" fontId="5" fillId="20" borderId="3" xfId="0" applyNumberFormat="1" applyFont="1" applyFill="1" applyBorder="1" applyAlignment="1">
      <alignment horizontal="center" vertical="center" shrinkToFit="1"/>
    </xf>
    <xf numFmtId="176" fontId="14" fillId="8" borderId="3" xfId="0" applyNumberFormat="1" applyFont="1" applyFill="1" applyBorder="1" applyAlignment="1">
      <alignment horizontal="center" vertical="center" shrinkToFit="1"/>
    </xf>
    <xf numFmtId="176" fontId="5" fillId="20" borderId="5" xfId="0" applyNumberFormat="1" applyFont="1" applyFill="1" applyBorder="1" applyAlignment="1">
      <alignment horizontal="center" vertical="center" shrinkToFit="1"/>
    </xf>
    <xf numFmtId="176" fontId="14" fillId="8" borderId="5" xfId="0" applyNumberFormat="1" applyFont="1" applyFill="1" applyBorder="1" applyAlignment="1">
      <alignment horizontal="center" vertical="center"/>
    </xf>
    <xf numFmtId="0" fontId="5" fillId="20" borderId="5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5" fillId="20" borderId="49" xfId="0" applyFont="1" applyFill="1" applyBorder="1" applyAlignment="1">
      <alignment horizontal="center" vertical="center"/>
    </xf>
    <xf numFmtId="176" fontId="5" fillId="13" borderId="5" xfId="0" applyNumberFormat="1" applyFont="1" applyFill="1" applyBorder="1" applyAlignment="1">
      <alignment horizontal="center" vertical="center" shrinkToFit="1"/>
    </xf>
    <xf numFmtId="176" fontId="14" fillId="8" borderId="2" xfId="0" applyNumberFormat="1" applyFont="1" applyFill="1" applyBorder="1" applyAlignment="1">
      <alignment horizontal="center" vertical="center" shrinkToFit="1"/>
    </xf>
    <xf numFmtId="176" fontId="14" fillId="8" borderId="5" xfId="0" applyNumberFormat="1" applyFont="1" applyFill="1" applyBorder="1" applyAlignment="1">
      <alignment horizontal="center" vertical="center" shrinkToFit="1"/>
    </xf>
    <xf numFmtId="176" fontId="14" fillId="8" borderId="3" xfId="0" applyNumberFormat="1" applyFont="1" applyFill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0" fillId="19" borderId="46" xfId="0" applyFill="1" applyBorder="1">
      <alignment vertical="center"/>
    </xf>
    <xf numFmtId="0" fontId="0" fillId="19" borderId="54" xfId="0" applyFill="1" applyBorder="1">
      <alignment vertical="center"/>
    </xf>
    <xf numFmtId="0" fontId="0" fillId="19" borderId="47" xfId="0" applyFill="1" applyBorder="1">
      <alignment vertical="center"/>
    </xf>
    <xf numFmtId="0" fontId="0" fillId="19" borderId="40" xfId="0" applyFill="1" applyBorder="1">
      <alignment vertical="center"/>
    </xf>
    <xf numFmtId="0" fontId="0" fillId="21" borderId="44" xfId="0" applyFill="1" applyBorder="1">
      <alignment vertical="center"/>
    </xf>
    <xf numFmtId="0" fontId="3" fillId="19" borderId="40" xfId="0" applyFont="1" applyFill="1" applyBorder="1">
      <alignment vertical="center"/>
    </xf>
    <xf numFmtId="0" fontId="0" fillId="19" borderId="39" xfId="0" applyFill="1" applyBorder="1">
      <alignment vertical="center"/>
    </xf>
    <xf numFmtId="176" fontId="13" fillId="2" borderId="17" xfId="0" applyNumberFormat="1" applyFont="1" applyFill="1" applyBorder="1" applyAlignment="1">
      <alignment horizontal="center" vertical="center" shrinkToFit="1"/>
    </xf>
    <xf numFmtId="176" fontId="13" fillId="2" borderId="7" xfId="0" applyNumberFormat="1" applyFont="1" applyFill="1" applyBorder="1" applyAlignment="1">
      <alignment horizontal="center" vertical="center" shrinkToFit="1"/>
    </xf>
    <xf numFmtId="176" fontId="13" fillId="2" borderId="18" xfId="0" applyNumberFormat="1" applyFont="1" applyFill="1" applyBorder="1" applyAlignment="1">
      <alignment horizontal="center" vertical="center" shrinkToFit="1"/>
    </xf>
    <xf numFmtId="0" fontId="0" fillId="19" borderId="0" xfId="0" applyFill="1">
      <alignment vertical="center"/>
    </xf>
    <xf numFmtId="0" fontId="3" fillId="19" borderId="0" xfId="0" applyFont="1" applyFill="1">
      <alignment vertical="center"/>
    </xf>
    <xf numFmtId="0" fontId="0" fillId="19" borderId="0" xfId="0" applyFill="1" applyAlignment="1">
      <alignment horizontal="center" vertical="center"/>
    </xf>
    <xf numFmtId="0" fontId="3" fillId="19" borderId="40" xfId="0" applyFont="1" applyFill="1" applyBorder="1" applyAlignment="1">
      <alignment horizontal="right"/>
    </xf>
    <xf numFmtId="176" fontId="14" fillId="8" borderId="44" xfId="0" applyNumberFormat="1" applyFont="1" applyFill="1" applyBorder="1" applyAlignment="1">
      <alignment horizontal="center" vertical="center" shrinkToFit="1"/>
    </xf>
    <xf numFmtId="0" fontId="19" fillId="19" borderId="0" xfId="0" applyFont="1" applyFill="1">
      <alignment vertical="center"/>
    </xf>
    <xf numFmtId="0" fontId="3" fillId="19" borderId="40" xfId="0" applyFont="1" applyFill="1" applyBorder="1" applyAlignment="1">
      <alignment horizontal="left" vertical="center"/>
    </xf>
    <xf numFmtId="0" fontId="3" fillId="19" borderId="0" xfId="0" applyFont="1" applyFill="1" applyAlignment="1">
      <alignment horizontal="left" vertical="center"/>
    </xf>
    <xf numFmtId="0" fontId="20" fillId="23" borderId="38" xfId="0" applyFont="1" applyFill="1" applyBorder="1" applyAlignment="1">
      <alignment horizontal="center" vertical="center"/>
    </xf>
    <xf numFmtId="0" fontId="20" fillId="23" borderId="48" xfId="0" applyFont="1" applyFill="1" applyBorder="1" applyAlignment="1">
      <alignment horizontal="center" vertical="center"/>
    </xf>
    <xf numFmtId="0" fontId="20" fillId="23" borderId="45" xfId="0" applyFont="1" applyFill="1" applyBorder="1" applyAlignment="1">
      <alignment horizontal="center" vertical="center"/>
    </xf>
    <xf numFmtId="0" fontId="20" fillId="23" borderId="40" xfId="0" applyFont="1" applyFill="1" applyBorder="1" applyAlignment="1">
      <alignment horizontal="center" vertical="center"/>
    </xf>
    <xf numFmtId="0" fontId="20" fillId="23" borderId="0" xfId="0" applyFont="1" applyFill="1" applyAlignment="1">
      <alignment horizontal="center" vertical="center"/>
    </xf>
    <xf numFmtId="0" fontId="20" fillId="23" borderId="46" xfId="0" applyFont="1" applyFill="1" applyBorder="1" applyAlignment="1">
      <alignment horizontal="center" vertical="center"/>
    </xf>
    <xf numFmtId="0" fontId="20" fillId="23" borderId="39" xfId="0" applyFont="1" applyFill="1" applyBorder="1" applyAlignment="1">
      <alignment horizontal="center" vertical="center"/>
    </xf>
    <xf numFmtId="0" fontId="20" fillId="23" borderId="54" xfId="0" applyFont="1" applyFill="1" applyBorder="1" applyAlignment="1">
      <alignment horizontal="center" vertical="center"/>
    </xf>
    <xf numFmtId="0" fontId="20" fillId="23" borderId="47" xfId="0" applyFont="1" applyFill="1" applyBorder="1" applyAlignment="1">
      <alignment horizontal="center" vertical="center"/>
    </xf>
    <xf numFmtId="0" fontId="9" fillId="16" borderId="52" xfId="0" applyFont="1" applyFill="1" applyBorder="1" applyAlignment="1">
      <alignment horizontal="center" vertical="center"/>
    </xf>
    <xf numFmtId="0" fontId="9" fillId="16" borderId="53" xfId="0" applyFont="1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 shrinkToFit="1"/>
    </xf>
    <xf numFmtId="0" fontId="6" fillId="7" borderId="29" xfId="0" applyFont="1" applyFill="1" applyBorder="1" applyAlignment="1">
      <alignment horizontal="center" vertical="center" shrinkToFit="1"/>
    </xf>
    <xf numFmtId="0" fontId="6" fillId="7" borderId="30" xfId="0" applyFont="1" applyFill="1" applyBorder="1" applyAlignment="1">
      <alignment horizontal="center" vertical="center" shrinkToFit="1"/>
    </xf>
    <xf numFmtId="176" fontId="13" fillId="19" borderId="9" xfId="0" applyNumberFormat="1" applyFont="1" applyFill="1" applyBorder="1" applyAlignment="1">
      <alignment horizontal="center" vertical="center"/>
    </xf>
    <xf numFmtId="176" fontId="13" fillId="19" borderId="12" xfId="0" applyNumberFormat="1" applyFont="1" applyFill="1" applyBorder="1" applyAlignment="1">
      <alignment horizontal="center" vertical="center"/>
    </xf>
    <xf numFmtId="176" fontId="13" fillId="19" borderId="14" xfId="0" applyNumberFormat="1" applyFont="1" applyFill="1" applyBorder="1" applyAlignment="1">
      <alignment horizontal="center" vertical="center"/>
    </xf>
    <xf numFmtId="0" fontId="18" fillId="18" borderId="20" xfId="0" applyFont="1" applyFill="1" applyBorder="1" applyAlignment="1">
      <alignment horizontal="center" vertical="center"/>
    </xf>
    <xf numFmtId="0" fontId="18" fillId="18" borderId="6" xfId="0" applyFont="1" applyFill="1" applyBorder="1" applyAlignment="1">
      <alignment horizontal="center" vertical="center"/>
    </xf>
    <xf numFmtId="0" fontId="18" fillId="18" borderId="25" xfId="0" applyFont="1" applyFill="1" applyBorder="1" applyAlignment="1">
      <alignment horizontal="center" vertical="center"/>
    </xf>
    <xf numFmtId="176" fontId="8" fillId="22" borderId="28" xfId="0" applyNumberFormat="1" applyFont="1" applyFill="1" applyBorder="1" applyAlignment="1">
      <alignment horizontal="center" vertical="center" shrinkToFit="1"/>
    </xf>
    <xf numFmtId="176" fontId="8" fillId="22" borderId="29" xfId="0" applyNumberFormat="1" applyFont="1" applyFill="1" applyBorder="1" applyAlignment="1">
      <alignment horizontal="center" vertical="center" shrinkToFit="1"/>
    </xf>
    <xf numFmtId="176" fontId="8" fillId="22" borderId="30" xfId="0" applyNumberFormat="1" applyFont="1" applyFill="1" applyBorder="1" applyAlignment="1">
      <alignment horizontal="center" vertical="center" shrinkToFit="1"/>
    </xf>
    <xf numFmtId="0" fontId="6" fillId="10" borderId="28" xfId="0" applyFont="1" applyFill="1" applyBorder="1" applyAlignment="1">
      <alignment horizontal="center" vertical="center" shrinkToFit="1"/>
    </xf>
    <xf numFmtId="0" fontId="6" fillId="10" borderId="29" xfId="0" applyFont="1" applyFill="1" applyBorder="1" applyAlignment="1">
      <alignment horizontal="center" vertical="center" shrinkToFit="1"/>
    </xf>
    <xf numFmtId="0" fontId="6" fillId="10" borderId="30" xfId="0" applyFont="1" applyFill="1" applyBorder="1" applyAlignment="1">
      <alignment horizontal="center" vertical="center" shrinkToFit="1"/>
    </xf>
    <xf numFmtId="0" fontId="6" fillId="12" borderId="19" xfId="0" applyFont="1" applyFill="1" applyBorder="1" applyAlignment="1">
      <alignment horizontal="center" vertical="center" shrinkToFit="1"/>
    </xf>
    <xf numFmtId="0" fontId="6" fillId="12" borderId="22" xfId="0" applyFont="1" applyFill="1" applyBorder="1" applyAlignment="1">
      <alignment horizontal="center" vertical="center" shrinkToFit="1"/>
    </xf>
    <xf numFmtId="0" fontId="6" fillId="12" borderId="24" xfId="0" applyFont="1" applyFill="1" applyBorder="1" applyAlignment="1">
      <alignment horizontal="center" vertical="center" shrinkToFit="1"/>
    </xf>
    <xf numFmtId="176" fontId="13" fillId="19" borderId="19" xfId="0" applyNumberFormat="1" applyFont="1" applyFill="1" applyBorder="1" applyAlignment="1">
      <alignment horizontal="center" vertical="center"/>
    </xf>
    <xf numFmtId="176" fontId="13" fillId="19" borderId="22" xfId="0" applyNumberFormat="1" applyFont="1" applyFill="1" applyBorder="1" applyAlignment="1">
      <alignment horizontal="center" vertical="center"/>
    </xf>
    <xf numFmtId="176" fontId="13" fillId="19" borderId="24" xfId="0" applyNumberFormat="1" applyFont="1" applyFill="1" applyBorder="1" applyAlignment="1">
      <alignment horizontal="center" vertical="center"/>
    </xf>
    <xf numFmtId="0" fontId="13" fillId="18" borderId="20" xfId="0" applyFont="1" applyFill="1" applyBorder="1" applyAlignment="1">
      <alignment horizontal="center" vertical="center"/>
    </xf>
    <xf numFmtId="0" fontId="13" fillId="18" borderId="6" xfId="0" applyFont="1" applyFill="1" applyBorder="1" applyAlignment="1">
      <alignment horizontal="center" vertical="center"/>
    </xf>
    <xf numFmtId="0" fontId="13" fillId="18" borderId="25" xfId="0" applyFont="1" applyFill="1" applyBorder="1" applyAlignment="1">
      <alignment horizontal="center" vertical="center"/>
    </xf>
    <xf numFmtId="0" fontId="6" fillId="13" borderId="22" xfId="0" applyFont="1" applyFill="1" applyBorder="1" applyAlignment="1">
      <alignment horizontal="center" vertical="center" shrinkToFit="1"/>
    </xf>
    <xf numFmtId="0" fontId="6" fillId="13" borderId="24" xfId="0" applyFont="1" applyFill="1" applyBorder="1" applyAlignment="1">
      <alignment horizontal="center" vertical="center" shrinkToFit="1"/>
    </xf>
    <xf numFmtId="9" fontId="13" fillId="19" borderId="11" xfId="1" applyFont="1" applyFill="1" applyBorder="1" applyAlignment="1">
      <alignment horizontal="center" vertical="center"/>
    </xf>
    <xf numFmtId="9" fontId="13" fillId="19" borderId="13" xfId="1" applyFont="1" applyFill="1" applyBorder="1" applyAlignment="1">
      <alignment horizontal="center" vertical="center"/>
    </xf>
    <xf numFmtId="9" fontId="13" fillId="19" borderId="16" xfId="1" applyFont="1" applyFill="1" applyBorder="1" applyAlignment="1">
      <alignment horizontal="center" vertical="center"/>
    </xf>
    <xf numFmtId="0" fontId="8" fillId="23" borderId="28" xfId="0" applyFont="1" applyFill="1" applyBorder="1" applyAlignment="1">
      <alignment horizontal="center" vertical="center"/>
    </xf>
    <xf numFmtId="0" fontId="8" fillId="23" borderId="30" xfId="0" applyFont="1" applyFill="1" applyBorder="1" applyAlignment="1">
      <alignment horizontal="center" vertical="center"/>
    </xf>
    <xf numFmtId="0" fontId="15" fillId="21" borderId="28" xfId="0" applyFont="1" applyFill="1" applyBorder="1" applyAlignment="1">
      <alignment horizontal="center" vertical="center" shrinkToFit="1"/>
    </xf>
    <xf numFmtId="0" fontId="15" fillId="21" borderId="29" xfId="0" applyFont="1" applyFill="1" applyBorder="1" applyAlignment="1">
      <alignment horizontal="center" vertical="center" shrinkToFit="1"/>
    </xf>
    <xf numFmtId="0" fontId="15" fillId="21" borderId="30" xfId="0" applyFont="1" applyFill="1" applyBorder="1" applyAlignment="1">
      <alignment horizontal="center" vertical="center" shrinkToFit="1"/>
    </xf>
    <xf numFmtId="9" fontId="13" fillId="19" borderId="21" xfId="1" applyFont="1" applyFill="1" applyBorder="1" applyAlignment="1">
      <alignment horizontal="center" vertical="center"/>
    </xf>
    <xf numFmtId="9" fontId="13" fillId="19" borderId="23" xfId="1" applyFont="1" applyFill="1" applyBorder="1" applyAlignment="1">
      <alignment horizontal="center" vertical="center"/>
    </xf>
    <xf numFmtId="9" fontId="13" fillId="19" borderId="26" xfId="1" applyFont="1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 shrinkToFit="1"/>
    </xf>
    <xf numFmtId="0" fontId="9" fillId="16" borderId="53" xfId="0" applyFont="1" applyFill="1" applyBorder="1" applyAlignment="1">
      <alignment horizontal="center" vertical="center" shrinkToFit="1"/>
    </xf>
    <xf numFmtId="0" fontId="9" fillId="16" borderId="58" xfId="0" applyFont="1" applyFill="1" applyBorder="1" applyAlignment="1">
      <alignment horizontal="center" vertical="center" shrinkToFit="1"/>
    </xf>
    <xf numFmtId="0" fontId="9" fillId="16" borderId="52" xfId="0" applyFont="1" applyFill="1" applyBorder="1" applyAlignment="1">
      <alignment horizontal="center" vertical="center" shrinkToFit="1"/>
    </xf>
    <xf numFmtId="0" fontId="7" fillId="12" borderId="38" xfId="0" applyFont="1" applyFill="1" applyBorder="1" applyAlignment="1">
      <alignment horizontal="center" vertical="center"/>
    </xf>
    <xf numFmtId="0" fontId="7" fillId="12" borderId="40" xfId="0" applyFont="1" applyFill="1" applyBorder="1" applyAlignment="1">
      <alignment horizontal="center" vertical="center"/>
    </xf>
    <xf numFmtId="0" fontId="7" fillId="12" borderId="3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shrinkToFit="1"/>
    </xf>
    <xf numFmtId="0" fontId="6" fillId="6" borderId="10" xfId="0" applyFont="1" applyFill="1" applyBorder="1" applyAlignment="1">
      <alignment horizontal="left" vertical="center" shrinkToFit="1"/>
    </xf>
    <xf numFmtId="0" fontId="6" fillId="6" borderId="11" xfId="0" applyFont="1" applyFill="1" applyBorder="1" applyAlignment="1">
      <alignment horizontal="left" vertical="center" shrinkToFit="1"/>
    </xf>
    <xf numFmtId="0" fontId="6" fillId="6" borderId="14" xfId="0" applyFont="1" applyFill="1" applyBorder="1" applyAlignment="1">
      <alignment horizontal="left" vertical="center" shrinkToFit="1"/>
    </xf>
    <xf numFmtId="0" fontId="6" fillId="6" borderId="15" xfId="0" applyFont="1" applyFill="1" applyBorder="1" applyAlignment="1">
      <alignment horizontal="left" vertical="center" shrinkToFit="1"/>
    </xf>
    <xf numFmtId="0" fontId="6" fillId="6" borderId="16" xfId="0" applyFont="1" applyFill="1" applyBorder="1" applyAlignment="1">
      <alignment horizontal="left" vertical="center" shrinkToFit="1"/>
    </xf>
    <xf numFmtId="0" fontId="5" fillId="6" borderId="41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5" fillId="6" borderId="43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7" fillId="7" borderId="38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0" fontId="7" fillId="7" borderId="39" xfId="0" applyFont="1" applyFill="1" applyBorder="1" applyAlignment="1">
      <alignment horizontal="center" vertical="center"/>
    </xf>
    <xf numFmtId="0" fontId="6" fillId="10" borderId="38" xfId="0" applyFont="1" applyFill="1" applyBorder="1" applyAlignment="1">
      <alignment horizontal="center" vertical="center"/>
    </xf>
    <xf numFmtId="0" fontId="6" fillId="10" borderId="40" xfId="0" applyFont="1" applyFill="1" applyBorder="1" applyAlignment="1">
      <alignment horizontal="center" vertical="center"/>
    </xf>
    <xf numFmtId="0" fontId="6" fillId="10" borderId="39" xfId="0" applyFont="1" applyFill="1" applyBorder="1" applyAlignment="1">
      <alignment horizontal="center" vertical="center"/>
    </xf>
    <xf numFmtId="0" fontId="15" fillId="17" borderId="41" xfId="0" applyFont="1" applyFill="1" applyBorder="1" applyAlignment="1">
      <alignment horizontal="center" vertical="center"/>
    </xf>
    <xf numFmtId="0" fontId="15" fillId="17" borderId="27" xfId="0" applyFont="1" applyFill="1" applyBorder="1" applyAlignment="1">
      <alignment horizontal="center" vertical="center"/>
    </xf>
    <xf numFmtId="0" fontId="15" fillId="17" borderId="59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5" fillId="4" borderId="5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15" fillId="11" borderId="27" xfId="0" applyFont="1" applyFill="1" applyBorder="1" applyAlignment="1">
      <alignment horizontal="center" vertical="center"/>
    </xf>
    <xf numFmtId="0" fontId="15" fillId="11" borderId="59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15" fillId="5" borderId="59" xfId="0" applyFont="1" applyFill="1" applyBorder="1" applyAlignment="1">
      <alignment horizontal="center" vertical="center"/>
    </xf>
    <xf numFmtId="0" fontId="9" fillId="23" borderId="52" xfId="0" applyFont="1" applyFill="1" applyBorder="1" applyAlignment="1">
      <alignment horizontal="center" vertical="center"/>
    </xf>
    <xf numFmtId="0" fontId="9" fillId="23" borderId="53" xfId="0" applyFont="1" applyFill="1" applyBorder="1" applyAlignment="1">
      <alignment horizontal="center" vertical="center"/>
    </xf>
    <xf numFmtId="0" fontId="9" fillId="23" borderId="60" xfId="0" applyFont="1" applyFill="1" applyBorder="1" applyAlignment="1">
      <alignment horizontal="center" vertical="center"/>
    </xf>
    <xf numFmtId="0" fontId="5" fillId="23" borderId="19" xfId="0" applyFont="1" applyFill="1" applyBorder="1" applyAlignment="1">
      <alignment horizontal="center" vertical="center" shrinkToFit="1"/>
    </xf>
    <xf numFmtId="0" fontId="5" fillId="23" borderId="22" xfId="0" applyFont="1" applyFill="1" applyBorder="1" applyAlignment="1">
      <alignment horizontal="center" vertical="center" shrinkToFit="1"/>
    </xf>
    <xf numFmtId="0" fontId="5" fillId="23" borderId="24" xfId="0" applyFont="1" applyFill="1" applyBorder="1" applyAlignment="1">
      <alignment horizontal="center" vertical="center" shrinkToFit="1"/>
    </xf>
    <xf numFmtId="0" fontId="5" fillId="23" borderId="21" xfId="0" applyFont="1" applyFill="1" applyBorder="1" applyAlignment="1">
      <alignment horizontal="center" vertical="center" shrinkToFit="1"/>
    </xf>
    <xf numFmtId="0" fontId="5" fillId="23" borderId="23" xfId="0" applyFont="1" applyFill="1" applyBorder="1" applyAlignment="1">
      <alignment horizontal="center" vertical="center" shrinkToFit="1"/>
    </xf>
    <xf numFmtId="0" fontId="5" fillId="23" borderId="26" xfId="0" applyFont="1" applyFill="1" applyBorder="1" applyAlignment="1">
      <alignment horizontal="center" vertical="center" shrinkToFit="1"/>
    </xf>
  </cellXfs>
  <cellStyles count="2">
    <cellStyle name="백분율" xfId="1" builtinId="5"/>
    <cellStyle name="표준" xfId="0" builtinId="0"/>
  </cellStyles>
  <dxfs count="3"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DFD503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9999FF"/>
      <color rgb="FFFFFFCC"/>
      <color rgb="FFFFFF99"/>
      <color rgb="FFDFD5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C94D-8176-401D-852E-F3783145D60C}">
  <sheetPr>
    <tabColor theme="8" tint="0.59999389629810485"/>
  </sheetPr>
  <dimension ref="B1:S27"/>
  <sheetViews>
    <sheetView workbookViewId="0">
      <selection activeCell="B4" sqref="B4:I4"/>
    </sheetView>
  </sheetViews>
  <sheetFormatPr defaultRowHeight="16.5" x14ac:dyDescent="0.3"/>
  <cols>
    <col min="9" max="9" width="5.75" customWidth="1"/>
  </cols>
  <sheetData>
    <row r="1" spans="2:19" ht="16.5" customHeight="1" x14ac:dyDescent="0.3">
      <c r="B1" s="129" t="s">
        <v>265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1"/>
    </row>
    <row r="2" spans="2:19" ht="16.5" customHeight="1" x14ac:dyDescent="0.3">
      <c r="B2" s="132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4"/>
    </row>
    <row r="3" spans="2:19" ht="9.75" customHeight="1" thickBot="1" x14ac:dyDescent="0.35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7"/>
    </row>
    <row r="4" spans="2:19" x14ac:dyDescent="0.3">
      <c r="B4" s="127" t="s">
        <v>256</v>
      </c>
      <c r="C4" s="128"/>
      <c r="D4" s="128"/>
      <c r="E4" s="128"/>
      <c r="F4" s="128"/>
      <c r="G4" s="128"/>
      <c r="H4" s="128"/>
      <c r="I4" s="128"/>
      <c r="J4" s="1"/>
      <c r="K4" s="123"/>
      <c r="L4" s="121"/>
      <c r="M4" s="121"/>
      <c r="N4" s="121"/>
      <c r="O4" s="121"/>
      <c r="P4" s="121"/>
      <c r="Q4" s="121"/>
      <c r="R4" s="121"/>
      <c r="S4" s="111"/>
    </row>
    <row r="5" spans="2:19" x14ac:dyDescent="0.3">
      <c r="B5" s="16" t="s">
        <v>3</v>
      </c>
      <c r="C5" s="23" t="s">
        <v>234</v>
      </c>
      <c r="D5" s="92" t="s">
        <v>244</v>
      </c>
      <c r="E5" s="14" t="s">
        <v>38</v>
      </c>
      <c r="F5" s="93" t="s">
        <v>262</v>
      </c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11"/>
    </row>
    <row r="6" spans="2:19" x14ac:dyDescent="0.3">
      <c r="B6" s="114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11"/>
    </row>
    <row r="7" spans="2:19" ht="17.25" thickBot="1" x14ac:dyDescent="0.35">
      <c r="B7" s="110" t="s">
        <v>257</v>
      </c>
      <c r="K7" s="121"/>
      <c r="L7" s="121"/>
      <c r="M7" s="121"/>
      <c r="N7" s="121"/>
      <c r="O7" s="121"/>
      <c r="P7" s="121"/>
      <c r="Q7" s="121"/>
      <c r="R7" s="121"/>
      <c r="S7" s="111"/>
    </row>
    <row r="8" spans="2:19" ht="17.25" thickBot="1" x14ac:dyDescent="0.35">
      <c r="B8" s="9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11"/>
    </row>
    <row r="9" spans="2:19" x14ac:dyDescent="0.3">
      <c r="B9" s="114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11"/>
    </row>
    <row r="10" spans="2:19" x14ac:dyDescent="0.3">
      <c r="B10" s="114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11"/>
    </row>
    <row r="11" spans="2:19" ht="17.25" thickBot="1" x14ac:dyDescent="0.35">
      <c r="B11" s="116" t="s">
        <v>258</v>
      </c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11"/>
    </row>
    <row r="12" spans="2:19" ht="17.25" thickBot="1" x14ac:dyDescent="0.35">
      <c r="B12" s="94" t="s">
        <v>3</v>
      </c>
      <c r="C12" s="121" t="s">
        <v>259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11"/>
    </row>
    <row r="13" spans="2:19" ht="17.25" thickBot="1" x14ac:dyDescent="0.35">
      <c r="B13" s="95" t="s">
        <v>234</v>
      </c>
      <c r="C13" s="121" t="s">
        <v>269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11"/>
    </row>
    <row r="14" spans="2:19" ht="17.25" thickBot="1" x14ac:dyDescent="0.35">
      <c r="B14" s="95" t="s">
        <v>244</v>
      </c>
      <c r="C14" s="121" t="s">
        <v>260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11"/>
    </row>
    <row r="15" spans="2:19" ht="17.25" thickBot="1" x14ac:dyDescent="0.35">
      <c r="B15" s="96" t="s">
        <v>38</v>
      </c>
      <c r="C15" s="121" t="s">
        <v>261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11"/>
    </row>
    <row r="16" spans="2:19" ht="17.25" thickBot="1" x14ac:dyDescent="0.35">
      <c r="B16" s="96" t="s">
        <v>262</v>
      </c>
      <c r="C16" s="121" t="s">
        <v>263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11"/>
    </row>
    <row r="17" spans="2:19" ht="17.25" thickBot="1" x14ac:dyDescent="0.35">
      <c r="B17" s="114"/>
      <c r="C17" s="115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11"/>
    </row>
    <row r="18" spans="2:19" x14ac:dyDescent="0.3">
      <c r="B18" s="114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11"/>
    </row>
    <row r="19" spans="2:19" x14ac:dyDescent="0.3">
      <c r="B19" s="116" t="s">
        <v>264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11"/>
    </row>
    <row r="20" spans="2:19" ht="17.25" thickBot="1" x14ac:dyDescent="0.35">
      <c r="B20" s="114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11"/>
    </row>
    <row r="21" spans="2:19" ht="17.25" thickBot="1" x14ac:dyDescent="0.35">
      <c r="B21" s="116" t="s">
        <v>266</v>
      </c>
      <c r="C21" s="121"/>
      <c r="D21" s="121"/>
      <c r="E21" s="121"/>
      <c r="F21" s="121"/>
      <c r="G21" s="121"/>
      <c r="H21" s="121"/>
      <c r="I21" s="121"/>
      <c r="J21" s="91"/>
      <c r="K21" s="115"/>
      <c r="L21" s="122" t="s">
        <v>267</v>
      </c>
      <c r="M21" s="121"/>
      <c r="N21" s="121"/>
      <c r="O21" s="121"/>
      <c r="P21" s="121"/>
      <c r="Q21" s="121"/>
      <c r="R21" s="121"/>
      <c r="S21" s="111"/>
    </row>
    <row r="22" spans="2:19" ht="17.25" thickBot="1" x14ac:dyDescent="0.35">
      <c r="B22" s="116"/>
      <c r="C22" s="121"/>
      <c r="D22" s="121"/>
      <c r="E22" s="121"/>
      <c r="F22" s="121"/>
      <c r="G22" s="121"/>
      <c r="H22" s="121"/>
      <c r="I22" s="121"/>
      <c r="J22" s="121"/>
      <c r="K22" s="121"/>
      <c r="L22" s="122"/>
      <c r="M22" s="121"/>
      <c r="N22" s="121"/>
      <c r="O22" s="121"/>
      <c r="P22" s="121"/>
      <c r="Q22" s="121"/>
      <c r="R22" s="121"/>
      <c r="S22" s="111"/>
    </row>
    <row r="23" spans="2:19" ht="18" thickBot="1" x14ac:dyDescent="0.35">
      <c r="B23" s="124" t="s">
        <v>268</v>
      </c>
      <c r="C23" s="125" t="s">
        <v>238</v>
      </c>
      <c r="D23" s="126" t="s">
        <v>270</v>
      </c>
      <c r="E23" s="121"/>
      <c r="F23" s="121"/>
      <c r="G23" s="121"/>
      <c r="H23" s="121"/>
      <c r="I23" s="121"/>
      <c r="J23" s="121"/>
      <c r="K23" s="121"/>
      <c r="L23" s="122"/>
      <c r="M23" s="121"/>
      <c r="N23" s="121"/>
      <c r="O23" s="121"/>
      <c r="P23" s="121"/>
      <c r="Q23" s="121"/>
      <c r="R23" s="121"/>
      <c r="S23" s="111"/>
    </row>
    <row r="24" spans="2:19" x14ac:dyDescent="0.3">
      <c r="B24" s="116"/>
      <c r="C24" s="121"/>
      <c r="D24" s="126" t="s">
        <v>271</v>
      </c>
      <c r="E24" s="121"/>
      <c r="F24" s="121"/>
      <c r="G24" s="121"/>
      <c r="H24" s="121"/>
      <c r="I24" s="121"/>
      <c r="J24" s="121"/>
      <c r="K24" s="121"/>
      <c r="L24" s="122"/>
      <c r="M24" s="121"/>
      <c r="N24" s="121"/>
      <c r="O24" s="121"/>
      <c r="P24" s="121"/>
      <c r="Q24" s="121"/>
      <c r="R24" s="121"/>
      <c r="S24" s="111"/>
    </row>
    <row r="25" spans="2:19" ht="17.25" thickBot="1" x14ac:dyDescent="0.35">
      <c r="B25" s="116"/>
      <c r="C25" s="121"/>
      <c r="D25" s="126"/>
      <c r="E25" s="121"/>
      <c r="F25" s="121"/>
      <c r="G25" s="121"/>
      <c r="H25" s="121"/>
      <c r="I25" s="121"/>
      <c r="J25" s="121"/>
      <c r="K25" s="121"/>
      <c r="L25" s="122"/>
      <c r="M25" s="121"/>
      <c r="N25" s="121"/>
      <c r="O25" s="121"/>
      <c r="P25" s="121"/>
      <c r="Q25" s="121"/>
      <c r="R25" s="121"/>
      <c r="S25" s="111"/>
    </row>
    <row r="26" spans="2:19" ht="18" thickBot="1" x14ac:dyDescent="0.35">
      <c r="B26" s="124" t="s">
        <v>268</v>
      </c>
      <c r="C26" s="125" t="s">
        <v>235</v>
      </c>
      <c r="D26" s="126" t="s">
        <v>272</v>
      </c>
      <c r="E26" s="121"/>
      <c r="F26" s="121"/>
      <c r="G26" s="121"/>
      <c r="H26" s="121"/>
      <c r="I26" s="121"/>
      <c r="J26" s="121"/>
      <c r="K26" s="121"/>
      <c r="L26" s="122"/>
      <c r="M26" s="121"/>
      <c r="N26" s="121"/>
      <c r="O26" s="121"/>
      <c r="P26" s="121"/>
      <c r="Q26" s="121"/>
      <c r="R26" s="121"/>
      <c r="S26" s="111"/>
    </row>
    <row r="27" spans="2:19" ht="17.25" thickBot="1" x14ac:dyDescent="0.35">
      <c r="B27" s="117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3"/>
    </row>
  </sheetData>
  <mergeCells count="2">
    <mergeCell ref="B4:I4"/>
    <mergeCell ref="B1:S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2FDF9-6E2E-436D-B6E2-F1F97777164A}">
  <sheetPr>
    <tabColor theme="9" tint="0.39997558519241921"/>
  </sheetPr>
  <dimension ref="A1:AS135"/>
  <sheetViews>
    <sheetView tabSelected="1" zoomScale="70" zoomScaleNormal="70" workbookViewId="0">
      <pane xSplit="1" ySplit="3" topLeftCell="B4" activePane="bottomRight" state="frozen"/>
      <selection activeCell="C28" sqref="C28"/>
      <selection pane="topRight" activeCell="C28" sqref="C28"/>
      <selection pane="bottomLeft" activeCell="C28" sqref="C28"/>
      <selection pane="bottomRight" activeCell="C1" sqref="A1:XFD2"/>
    </sheetView>
  </sheetViews>
  <sheetFormatPr defaultRowHeight="16.5" x14ac:dyDescent="0.3"/>
  <cols>
    <col min="1" max="1" width="11.75" style="18" customWidth="1"/>
    <col min="2" max="2" width="9.5" style="18" customWidth="1"/>
    <col min="3" max="4" width="8.125" style="18" customWidth="1"/>
    <col min="5" max="8" width="7.75" style="24" customWidth="1"/>
    <col min="9" max="9" width="7.75" style="22" customWidth="1"/>
    <col min="10" max="10" width="7.75" style="1" customWidth="1"/>
    <col min="11" max="11" width="8.625" style="1" hidden="1" customWidth="1"/>
    <col min="12" max="12" width="8.625" customWidth="1"/>
    <col min="13" max="13" width="9.5" customWidth="1"/>
    <col min="14" max="15" width="8.125" style="17" customWidth="1"/>
    <col min="16" max="19" width="7.75" style="25" customWidth="1"/>
    <col min="20" max="20" width="7.75" style="20" customWidth="1"/>
    <col min="21" max="21" width="7.75" customWidth="1"/>
    <col min="22" max="22" width="8.625" hidden="1" customWidth="1"/>
    <col min="23" max="23" width="8.625" customWidth="1"/>
    <col min="24" max="24" width="9.5" customWidth="1"/>
    <col min="25" max="26" width="8.125" style="17" customWidth="1"/>
    <col min="27" max="30" width="7.75" style="25" customWidth="1"/>
    <col min="31" max="31" width="7.75" style="20" customWidth="1"/>
    <col min="32" max="32" width="7.75" customWidth="1"/>
    <col min="33" max="33" width="8.625" hidden="1" customWidth="1"/>
    <col min="34" max="34" width="8.625" customWidth="1"/>
    <col min="35" max="35" width="9.5" customWidth="1"/>
    <col min="36" max="37" width="8.125" style="17" customWidth="1"/>
    <col min="38" max="41" width="7.75" style="25" customWidth="1"/>
    <col min="42" max="42" width="7.75" style="20" customWidth="1"/>
    <col min="43" max="43" width="7.75" customWidth="1"/>
    <col min="44" max="44" width="9.625" hidden="1" customWidth="1"/>
    <col min="45" max="45" width="8.625" customWidth="1"/>
  </cols>
  <sheetData>
    <row r="1" spans="1:45" ht="27" thickBot="1" x14ac:dyDescent="0.35">
      <c r="A1" s="218" t="s">
        <v>2</v>
      </c>
      <c r="B1" s="221" t="s">
        <v>4</v>
      </c>
      <c r="C1" s="215" t="s">
        <v>0</v>
      </c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7"/>
    </row>
    <row r="2" spans="1:45" ht="20.25" x14ac:dyDescent="0.3">
      <c r="A2" s="219"/>
      <c r="B2" s="222"/>
      <c r="C2" s="212" t="s">
        <v>250</v>
      </c>
      <c r="D2" s="213"/>
      <c r="E2" s="213"/>
      <c r="F2" s="213"/>
      <c r="G2" s="213"/>
      <c r="H2" s="213"/>
      <c r="I2" s="213"/>
      <c r="J2" s="213"/>
      <c r="K2" s="213"/>
      <c r="L2" s="214"/>
      <c r="M2" s="170" t="s">
        <v>4</v>
      </c>
      <c r="N2" s="209" t="s">
        <v>251</v>
      </c>
      <c r="O2" s="210"/>
      <c r="P2" s="210"/>
      <c r="Q2" s="210"/>
      <c r="R2" s="210"/>
      <c r="S2" s="210"/>
      <c r="T2" s="210"/>
      <c r="U2" s="210"/>
      <c r="V2" s="210"/>
      <c r="W2" s="211"/>
      <c r="X2" s="170" t="s">
        <v>4</v>
      </c>
      <c r="Y2" s="206" t="s">
        <v>252</v>
      </c>
      <c r="Z2" s="207"/>
      <c r="AA2" s="207"/>
      <c r="AB2" s="207"/>
      <c r="AC2" s="207"/>
      <c r="AD2" s="207"/>
      <c r="AE2" s="207"/>
      <c r="AF2" s="207"/>
      <c r="AG2" s="207"/>
      <c r="AH2" s="208"/>
      <c r="AI2" s="170" t="s">
        <v>4</v>
      </c>
      <c r="AJ2" s="203" t="s">
        <v>253</v>
      </c>
      <c r="AK2" s="204"/>
      <c r="AL2" s="204"/>
      <c r="AM2" s="204"/>
      <c r="AN2" s="204"/>
      <c r="AO2" s="204"/>
      <c r="AP2" s="204"/>
      <c r="AQ2" s="204"/>
      <c r="AR2" s="204"/>
      <c r="AS2" s="205"/>
    </row>
    <row r="3" spans="1:45" ht="18" customHeight="1" thickBot="1" x14ac:dyDescent="0.35">
      <c r="A3" s="220"/>
      <c r="B3" s="223"/>
      <c r="C3" s="97" t="s">
        <v>3</v>
      </c>
      <c r="D3" s="98" t="s">
        <v>80</v>
      </c>
      <c r="E3" s="99" t="s">
        <v>234</v>
      </c>
      <c r="F3" s="107" t="s">
        <v>235</v>
      </c>
      <c r="G3" s="101" t="s">
        <v>244</v>
      </c>
      <c r="H3" s="108" t="s">
        <v>238</v>
      </c>
      <c r="I3" s="109" t="s">
        <v>39</v>
      </c>
      <c r="J3" s="103" t="s">
        <v>38</v>
      </c>
      <c r="K3" s="104" t="s">
        <v>37</v>
      </c>
      <c r="L3" s="105" t="s">
        <v>262</v>
      </c>
      <c r="M3" s="171"/>
      <c r="N3" s="97" t="s">
        <v>3</v>
      </c>
      <c r="O3" s="98" t="s">
        <v>80</v>
      </c>
      <c r="P3" s="99" t="s">
        <v>234</v>
      </c>
      <c r="Q3" s="100" t="s">
        <v>235</v>
      </c>
      <c r="R3" s="106" t="s">
        <v>244</v>
      </c>
      <c r="S3" s="100" t="s">
        <v>238</v>
      </c>
      <c r="T3" s="102" t="s">
        <v>39</v>
      </c>
      <c r="U3" s="103" t="s">
        <v>38</v>
      </c>
      <c r="V3" s="104" t="s">
        <v>37</v>
      </c>
      <c r="W3" s="105" t="s">
        <v>262</v>
      </c>
      <c r="X3" s="171"/>
      <c r="Y3" s="97" t="s">
        <v>3</v>
      </c>
      <c r="Z3" s="98" t="s">
        <v>80</v>
      </c>
      <c r="AA3" s="99" t="s">
        <v>234</v>
      </c>
      <c r="AB3" s="100" t="s">
        <v>235</v>
      </c>
      <c r="AC3" s="101" t="s">
        <v>244</v>
      </c>
      <c r="AD3" s="100" t="s">
        <v>238</v>
      </c>
      <c r="AE3" s="102" t="s">
        <v>39</v>
      </c>
      <c r="AF3" s="103" t="s">
        <v>38</v>
      </c>
      <c r="AG3" s="104" t="s">
        <v>37</v>
      </c>
      <c r="AH3" s="105" t="s">
        <v>262</v>
      </c>
      <c r="AI3" s="171"/>
      <c r="AJ3" s="97" t="s">
        <v>3</v>
      </c>
      <c r="AK3" s="98" t="s">
        <v>80</v>
      </c>
      <c r="AL3" s="99" t="s">
        <v>234</v>
      </c>
      <c r="AM3" s="100" t="s">
        <v>235</v>
      </c>
      <c r="AN3" s="101" t="s">
        <v>244</v>
      </c>
      <c r="AO3" s="100" t="s">
        <v>238</v>
      </c>
      <c r="AP3" s="102" t="s">
        <v>39</v>
      </c>
      <c r="AQ3" s="103" t="s">
        <v>38</v>
      </c>
      <c r="AR3" s="104" t="s">
        <v>37</v>
      </c>
      <c r="AS3" s="105" t="s">
        <v>262</v>
      </c>
    </row>
    <row r="4" spans="1:45" ht="21.95" customHeight="1" x14ac:dyDescent="0.3">
      <c r="A4" s="141" t="s">
        <v>1</v>
      </c>
      <c r="B4" s="27" t="s">
        <v>23</v>
      </c>
      <c r="C4" s="41"/>
      <c r="D4" s="88">
        <f>IFERROR(INDEX('직업 목록(수정 금지)'!$C$4:$EC$94,MATCH(L$4,'직업 목록(수정 금지)'!$B$4:$B$94,0),MATCH($B4,'직업 목록(수정 금지)'!$C$3:$EC$3,0)),"-")</f>
        <v>0</v>
      </c>
      <c r="E4" s="42"/>
      <c r="F4" s="52" t="str" cm="1">
        <f t="array" ref="F4">IFERROR(_xlfn.IFS(AND(C4="O",D4="우대"),"15",AND(C4="O",D4="전문"),"16",C4="O",10),"-")</f>
        <v>-</v>
      </c>
      <c r="G4" s="82"/>
      <c r="H4" s="118" t="str" cm="1">
        <f t="array" ref="H4">IFERROR(_xlfn.IFS(AND(D4="전문",C4="O"),G4+E4+1,AND(C4="O",E4="보정안됨"),1,C4="O",G4+E4),"-")</f>
        <v>-</v>
      </c>
      <c r="I4" s="144">
        <f>COUNTIF(C4:C36,"O")</f>
        <v>0</v>
      </c>
      <c r="J4" s="147">
        <v>56</v>
      </c>
      <c r="K4" s="167">
        <f>I4/J4</f>
        <v>0</v>
      </c>
      <c r="L4" s="172" t="s">
        <v>5</v>
      </c>
      <c r="M4" s="27" t="s">
        <v>23</v>
      </c>
      <c r="N4" s="41"/>
      <c r="O4" s="88" t="str">
        <f>IFERROR(INDEX('직업 목록(수정 금지)'!$C$4:$EC$94,MATCH(W$4,'직업 목록(수정 금지)'!$B$4:$B$94,0),MATCH($B4,'직업 목록(수정 금지)'!$C$3:$EC$3,0)),"-")</f>
        <v>우대</v>
      </c>
      <c r="P4" s="42"/>
      <c r="Q4" s="52" t="str" cm="1">
        <f t="array" ref="Q4">IFERROR(_xlfn.IFS(AND(N4="O",O4="우대"),"15",AND(N4="O",O4="전문"),"16",N4="O",10),"-")</f>
        <v>-</v>
      </c>
      <c r="R4" s="82"/>
      <c r="S4" s="118" t="str" cm="1">
        <f t="array" ref="S4">IFERROR(_xlfn.IFS(AND(O4="전문",N4="O"),R4+P4+1,AND(N4="O",P4="보정안됨"),1,N4="O",R4+P4),"-")</f>
        <v>-</v>
      </c>
      <c r="T4" s="144">
        <f>COUNTIF(N4:N36,"O")</f>
        <v>0</v>
      </c>
      <c r="U4" s="147">
        <v>56</v>
      </c>
      <c r="V4" s="167">
        <f>T4/U4</f>
        <v>0</v>
      </c>
      <c r="W4" s="172" t="s">
        <v>206</v>
      </c>
      <c r="X4" s="27" t="s">
        <v>23</v>
      </c>
      <c r="Y4" s="41"/>
      <c r="Z4" s="88">
        <f>IFERROR(INDEX('직업 목록(수정 금지)'!$C$4:$EC$94,MATCH(AH$4,'직업 목록(수정 금지)'!$B$4:$B$94,0),MATCH($B4,'직업 목록(수정 금지)'!$C$3:$EC$3,0)),"-")</f>
        <v>0</v>
      </c>
      <c r="AA4" s="42"/>
      <c r="AB4" s="52" t="str" cm="1">
        <f t="array" ref="AB4">IFERROR(_xlfn.IFS(AND(Y4="O",Z4="우대"),"15",AND(Y4="O",Z4="전문"),"16",Y4="O",10),"-")</f>
        <v>-</v>
      </c>
      <c r="AC4" s="82"/>
      <c r="AD4" s="118" t="str" cm="1">
        <f t="array" ref="AD4">IFERROR(_xlfn.IFS(AND(Z4="전문",Y4="O"),AC4+AA4+1,AND(Y4="O",AA4="보정안됨"),1,Y4="O",AC4+AA4),"-")</f>
        <v>-</v>
      </c>
      <c r="AE4" s="144">
        <f>COUNTIF(Y4:Y36,"O")</f>
        <v>0</v>
      </c>
      <c r="AF4" s="147">
        <v>53</v>
      </c>
      <c r="AG4" s="167">
        <f>AE4/AF4</f>
        <v>0</v>
      </c>
      <c r="AH4" s="172" t="s">
        <v>150</v>
      </c>
      <c r="AI4" s="27" t="s">
        <v>23</v>
      </c>
      <c r="AJ4" s="41"/>
      <c r="AK4" s="88">
        <f>IFERROR(INDEX('직업 목록(수정 금지)'!$C$4:$EC$94,MATCH(AS$4,'직업 목록(수정 금지)'!$B$4:$B$94,0),MATCH($B4,'직업 목록(수정 금지)'!$C$3:$EC$3,0)),"-")</f>
        <v>0</v>
      </c>
      <c r="AL4" s="42"/>
      <c r="AM4" s="52" t="str" cm="1">
        <f t="array" ref="AM4">IFERROR(_xlfn.IFS(AND(AJ4="O",AK4="우대"),"15",AND(AJ4="O",AK4="전문"),"16",AJ4="O",10),"-")</f>
        <v>-</v>
      </c>
      <c r="AN4" s="82"/>
      <c r="AO4" s="118" t="str" cm="1">
        <f t="array" ref="AO4">IFERROR(_xlfn.IFS(AND(AK4="전문",AJ4="O"),AN4+AL4+1,AND(AJ4="O",AL4="보정안됨"),1,AJ4="O",AN4+AL4),"-")</f>
        <v>-</v>
      </c>
      <c r="AP4" s="144">
        <f>COUNTIF(AJ4:AJ36,"O")</f>
        <v>0</v>
      </c>
      <c r="AQ4" s="147">
        <v>50</v>
      </c>
      <c r="AR4" s="167">
        <v>1</v>
      </c>
      <c r="AS4" s="172" t="s">
        <v>197</v>
      </c>
    </row>
    <row r="5" spans="1:45" ht="21.95" customHeight="1" x14ac:dyDescent="0.3">
      <c r="A5" s="142"/>
      <c r="B5" s="28" t="s">
        <v>20</v>
      </c>
      <c r="C5" s="43"/>
      <c r="D5" s="89">
        <f>IFERROR(INDEX('직업 목록(수정 금지)'!$C$4:$EC$94,MATCH(L$4,'직업 목록(수정 금지)'!$B$4:$B$94,0),MATCH($B5,'직업 목록(수정 금지)'!$C$3:$EC$3,0)),"-")</f>
        <v>0</v>
      </c>
      <c r="E5" s="50" t="s">
        <v>241</v>
      </c>
      <c r="F5" s="52" t="str" cm="1">
        <f t="array" ref="F5">IFERROR(_xlfn.IFS(AND(C5="O",D5="우대"),"1",AND(C5="O",D5="전문"),"1",C5="O",1),"-")</f>
        <v>-</v>
      </c>
      <c r="G5" s="83"/>
      <c r="H5" s="119" t="str" cm="1">
        <f t="array" ref="H5">IFERROR(_xlfn.IFS(AND(D5="전문",C5="O"),G5+E5+1,AND(C5="O",E5="보정안됨"),1,C5="O",G5+E5),"-")</f>
        <v>-</v>
      </c>
      <c r="I5" s="145"/>
      <c r="J5" s="148"/>
      <c r="K5" s="168"/>
      <c r="L5" s="173"/>
      <c r="M5" s="28" t="s">
        <v>20</v>
      </c>
      <c r="N5" s="43"/>
      <c r="O5" s="89">
        <f>IFERROR(INDEX('직업 목록(수정 금지)'!$C$4:$EC$94,MATCH(W$4,'직업 목록(수정 금지)'!$B$4:$B$94,0),MATCH($B5,'직업 목록(수정 금지)'!$C$3:$EC$3,0)),"-")</f>
        <v>0</v>
      </c>
      <c r="P5" s="50" t="s">
        <v>241</v>
      </c>
      <c r="Q5" s="52" t="str" cm="1">
        <f t="array" ref="Q5">IFERROR(_xlfn.IFS(AND(N5="O",O5="우대"),"1",AND(N5="O",O5="전문"),"1",N5="O",1),"-")</f>
        <v>-</v>
      </c>
      <c r="R5" s="83"/>
      <c r="S5" s="119" t="str" cm="1">
        <f t="array" ref="S5">IFERROR(_xlfn.IFS(AND(O5="전문",N5="O"),R5+P5+1,AND(N5="O",P5="보정안됨"),1,N5="O",R5+P5),"-")</f>
        <v>-</v>
      </c>
      <c r="T5" s="145"/>
      <c r="U5" s="148"/>
      <c r="V5" s="168"/>
      <c r="W5" s="173"/>
      <c r="X5" s="28" t="s">
        <v>20</v>
      </c>
      <c r="Y5" s="48"/>
      <c r="Z5" s="89">
        <f>IFERROR(INDEX('직업 목록(수정 금지)'!$C$4:$EC$94,MATCH(AH$4,'직업 목록(수정 금지)'!$B$4:$B$94,0),MATCH($B5,'직업 목록(수정 금지)'!$C$3:$EC$3,0)),"-")</f>
        <v>0</v>
      </c>
      <c r="AA5" s="50" t="s">
        <v>241</v>
      </c>
      <c r="AB5" s="52" t="str" cm="1">
        <f t="array" ref="AB5">IFERROR(_xlfn.IFS(AND(Y5="O",Z5="우대"),"1",AND(Y5="O",Z5="전문"),"1",Y5="O",1),"-")</f>
        <v>-</v>
      </c>
      <c r="AC5" s="83"/>
      <c r="AD5" s="119" t="str" cm="1">
        <f t="array" ref="AD5">IFERROR(_xlfn.IFS(AND(Z5="전문",Y5="O"),AC5+AA5+1,AND(Y5="O",AA5="보정안됨"),1,Y5="O",AC5+AA5),"-")</f>
        <v>-</v>
      </c>
      <c r="AE5" s="145"/>
      <c r="AF5" s="148"/>
      <c r="AG5" s="168"/>
      <c r="AH5" s="173"/>
      <c r="AI5" s="28" t="s">
        <v>20</v>
      </c>
      <c r="AJ5" s="48"/>
      <c r="AK5" s="89">
        <f>IFERROR(INDEX('직업 목록(수정 금지)'!$C$4:$EC$94,MATCH(AS$4,'직업 목록(수정 금지)'!$B$4:$B$94,0),MATCH($B5,'직업 목록(수정 금지)'!$C$3:$EC$3,0)),"-")</f>
        <v>0</v>
      </c>
      <c r="AL5" s="50" t="s">
        <v>241</v>
      </c>
      <c r="AM5" s="52" t="str" cm="1">
        <f t="array" ref="AM5">IFERROR(_xlfn.IFS(AND(AJ5="O",AK5="우대"),"1",AND(AJ5="O",AK5="전문"),"1",AJ5="O",1),"-")</f>
        <v>-</v>
      </c>
      <c r="AN5" s="83"/>
      <c r="AO5" s="119" t="str" cm="1">
        <f t="array" ref="AO5">IFERROR(_xlfn.IFS(AND(AK5="전문",AJ5="O"),AN5+AL5+1,AND(AJ5="O",AL5="보정안됨"),1,AJ5="O",AN5+AL5),"-")</f>
        <v>-</v>
      </c>
      <c r="AP5" s="145"/>
      <c r="AQ5" s="148"/>
      <c r="AR5" s="168"/>
      <c r="AS5" s="173"/>
    </row>
    <row r="6" spans="1:45" ht="21.95" customHeight="1" x14ac:dyDescent="0.3">
      <c r="A6" s="142"/>
      <c r="B6" s="28" t="s">
        <v>243</v>
      </c>
      <c r="C6" s="43"/>
      <c r="D6" s="89">
        <f>IFERROR(INDEX('직업 목록(수정 금지)'!$C$4:$EC$94,MATCH(L$4,'직업 목록(수정 금지)'!$B$4:$B$94,0),MATCH($B6,'직업 목록(수정 금지)'!$C$3:$EC$3,0)),"-")</f>
        <v>0</v>
      </c>
      <c r="E6" s="44"/>
      <c r="F6" s="52" t="str" cm="1">
        <f t="array" ref="F6">IFERROR(_xlfn.IFS(AND(C6="O",D6="우대"),"15",AND(C6="O",D6="전문"),"16",C6="O",10),"-")</f>
        <v>-</v>
      </c>
      <c r="G6" s="83"/>
      <c r="H6" s="119" t="str" cm="1">
        <f t="array" ref="H6">IFERROR(_xlfn.IFS(AND(D6="전문",C6="O"),G6+E6+1,AND(C6="O",E6="보정안됨"),1,C6="O",G6+E6),"-")</f>
        <v>-</v>
      </c>
      <c r="I6" s="145"/>
      <c r="J6" s="148"/>
      <c r="K6" s="168"/>
      <c r="L6" s="173"/>
      <c r="M6" s="28" t="s">
        <v>243</v>
      </c>
      <c r="N6" s="43"/>
      <c r="O6" s="89">
        <f>IFERROR(INDEX('직업 목록(수정 금지)'!$C$4:$EC$94,MATCH(W$4,'직업 목록(수정 금지)'!$B$4:$B$94,0),MATCH($B6,'직업 목록(수정 금지)'!$C$3:$EC$3,0)),"-")</f>
        <v>0</v>
      </c>
      <c r="P6" s="44"/>
      <c r="Q6" s="52" t="str" cm="1">
        <f t="array" ref="Q6">IFERROR(_xlfn.IFS(AND(N6="O",O6="우대"),"15",AND(N6="O",O6="전문"),"16",N6="O",10),"-")</f>
        <v>-</v>
      </c>
      <c r="R6" s="83"/>
      <c r="S6" s="119" t="str" cm="1">
        <f t="array" ref="S6">IFERROR(_xlfn.IFS(AND(O6="전문",N6="O"),R6+P6+1,AND(N6="O",P6="보정안됨"),1,N6="O",R6+P6),"-")</f>
        <v>-</v>
      </c>
      <c r="T6" s="145"/>
      <c r="U6" s="148"/>
      <c r="V6" s="168"/>
      <c r="W6" s="173"/>
      <c r="X6" s="28" t="s">
        <v>243</v>
      </c>
      <c r="Y6" s="48"/>
      <c r="Z6" s="89">
        <f>IFERROR(INDEX('직업 목록(수정 금지)'!$C$4:$EC$94,MATCH(AH$4,'직업 목록(수정 금지)'!$B$4:$B$94,0),MATCH($B6,'직업 목록(수정 금지)'!$C$3:$EC$3,0)),"-")</f>
        <v>0</v>
      </c>
      <c r="AA6" s="44"/>
      <c r="AB6" s="52" t="str" cm="1">
        <f t="array" ref="AB6">IFERROR(_xlfn.IFS(AND(Y6="O",Z6="우대"),"15",AND(Y6="O",Z6="전문"),"16",Y6="O",10),"-")</f>
        <v>-</v>
      </c>
      <c r="AC6" s="83"/>
      <c r="AD6" s="119" t="str" cm="1">
        <f t="array" ref="AD6">IFERROR(_xlfn.IFS(AND(Z6="전문",Y6="O"),AC6+AA6+1,AND(Y6="O",AA6="보정안됨"),1,Y6="O",AC6+AA6),"-")</f>
        <v>-</v>
      </c>
      <c r="AE6" s="145"/>
      <c r="AF6" s="148"/>
      <c r="AG6" s="168"/>
      <c r="AH6" s="173"/>
      <c r="AI6" s="28" t="s">
        <v>243</v>
      </c>
      <c r="AJ6" s="48"/>
      <c r="AK6" s="89">
        <f>IFERROR(INDEX('직업 목록(수정 금지)'!$C$4:$EC$94,MATCH(AS$4,'직업 목록(수정 금지)'!$B$4:$B$94,0),MATCH($B6,'직업 목록(수정 금지)'!$C$3:$EC$3,0)),"-")</f>
        <v>0</v>
      </c>
      <c r="AL6" s="44"/>
      <c r="AM6" s="52" t="str" cm="1">
        <f t="array" ref="AM6">IFERROR(_xlfn.IFS(AND(AJ6="O",AK6="우대"),"15",AND(AJ6="O",AK6="전문"),"16",AJ6="O",10),"-")</f>
        <v>-</v>
      </c>
      <c r="AN6" s="83"/>
      <c r="AO6" s="119" t="str" cm="1">
        <f t="array" ref="AO6">IFERROR(_xlfn.IFS(AND(AK6="전문",AJ6="O"),AN6+AL6+1,AND(AJ6="O",AL6="보정안됨"),1,AJ6="O",AN6+AL6),"-")</f>
        <v>-</v>
      </c>
      <c r="AP6" s="145"/>
      <c r="AQ6" s="148"/>
      <c r="AR6" s="168"/>
      <c r="AS6" s="173"/>
    </row>
    <row r="7" spans="1:45" ht="21.95" customHeight="1" x14ac:dyDescent="0.3">
      <c r="A7" s="142"/>
      <c r="B7" s="28" t="s">
        <v>26</v>
      </c>
      <c r="C7" s="43"/>
      <c r="D7" s="89">
        <f>IFERROR(INDEX('직업 목록(수정 금지)'!$C$4:$EC$94,MATCH(L$4,'직업 목록(수정 금지)'!$B$4:$B$94,0),MATCH($B7,'직업 목록(수정 금지)'!$C$3:$EC$3,0)),"-")</f>
        <v>0</v>
      </c>
      <c r="E7" s="50" t="s">
        <v>241</v>
      </c>
      <c r="F7" s="52" t="str" cm="1">
        <f t="array" ref="F7">IFERROR(_xlfn.IFS(AND(C7="O",D7="우대"),"1",AND(C7="O",D7="전문"),"1",C7="O",1),"-")</f>
        <v>-</v>
      </c>
      <c r="G7" s="83"/>
      <c r="H7" s="119" t="str" cm="1">
        <f t="array" ref="H7">IFERROR(_xlfn.IFS(AND(D7="전문",C7="O"),G7+E7+1,AND(C7="O",E7="보정안됨"),1,C7="O",G7+E7),"-")</f>
        <v>-</v>
      </c>
      <c r="I7" s="145"/>
      <c r="J7" s="148"/>
      <c r="K7" s="168"/>
      <c r="L7" s="173"/>
      <c r="M7" s="28" t="s">
        <v>26</v>
      </c>
      <c r="N7" s="43"/>
      <c r="O7" s="89">
        <f>IFERROR(INDEX('직업 목록(수정 금지)'!$C$4:$EC$94,MATCH(W$4,'직업 목록(수정 금지)'!$B$4:$B$94,0),MATCH($B7,'직업 목록(수정 금지)'!$C$3:$EC$3,0)),"-")</f>
        <v>0</v>
      </c>
      <c r="P7" s="50" t="s">
        <v>241</v>
      </c>
      <c r="Q7" s="52" t="str" cm="1">
        <f t="array" ref="Q7">IFERROR(_xlfn.IFS(AND(N7="O",O7="우대"),"1",AND(N7="O",O7="전문"),"1",N7="O",1),"-")</f>
        <v>-</v>
      </c>
      <c r="R7" s="83"/>
      <c r="S7" s="119" t="str" cm="1">
        <f t="array" ref="S7">IFERROR(_xlfn.IFS(AND(O7="전문",N7="O"),R7+P7+1,AND(N7="O",P7="보정안됨"),1,N7="O",R7+P7),"-")</f>
        <v>-</v>
      </c>
      <c r="T7" s="145"/>
      <c r="U7" s="148"/>
      <c r="V7" s="168"/>
      <c r="W7" s="173"/>
      <c r="X7" s="28" t="s">
        <v>26</v>
      </c>
      <c r="Y7" s="48"/>
      <c r="Z7" s="89">
        <f>IFERROR(INDEX('직업 목록(수정 금지)'!$C$4:$EC$94,MATCH(AH$4,'직업 목록(수정 금지)'!$B$4:$B$94,0),MATCH($B7,'직업 목록(수정 금지)'!$C$3:$EC$3,0)),"-")</f>
        <v>0</v>
      </c>
      <c r="AA7" s="50" t="s">
        <v>241</v>
      </c>
      <c r="AB7" s="52" t="str" cm="1">
        <f t="array" ref="AB7">IFERROR(_xlfn.IFS(AND(Y7="O",Z7="우대"),"1",AND(Y7="O",Z7="전문"),"1",Y7="O",1),"-")</f>
        <v>-</v>
      </c>
      <c r="AC7" s="83"/>
      <c r="AD7" s="119" t="str" cm="1">
        <f t="array" ref="AD7">IFERROR(_xlfn.IFS(AND(Z7="전문",Y7="O"),AC7+AA7+1,AND(Y7="O",AA7="보정안됨"),1,Y7="O",AC7+AA7),"-")</f>
        <v>-</v>
      </c>
      <c r="AE7" s="145"/>
      <c r="AF7" s="148"/>
      <c r="AG7" s="168"/>
      <c r="AH7" s="173"/>
      <c r="AI7" s="28" t="s">
        <v>26</v>
      </c>
      <c r="AJ7" s="48"/>
      <c r="AK7" s="89">
        <f>IFERROR(INDEX('직업 목록(수정 금지)'!$C$4:$EC$94,MATCH(AS$4,'직업 목록(수정 금지)'!$B$4:$B$94,0),MATCH($B7,'직업 목록(수정 금지)'!$C$3:$EC$3,0)),"-")</f>
        <v>0</v>
      </c>
      <c r="AL7" s="50" t="s">
        <v>241</v>
      </c>
      <c r="AM7" s="52" t="str" cm="1">
        <f t="array" ref="AM7">IFERROR(_xlfn.IFS(AND(AJ7="O",AK7="우대"),"1",AND(AJ7="O",AK7="전문"),"1",AJ7="O",1),"-")</f>
        <v>-</v>
      </c>
      <c r="AN7" s="83"/>
      <c r="AO7" s="119" t="str" cm="1">
        <f t="array" ref="AO7">IFERROR(_xlfn.IFS(AND(AK7="전문",AJ7="O"),AN7+AL7+1,AND(AJ7="O",AL7="보정안됨"),1,AJ7="O",AN7+AL7),"-")</f>
        <v>-</v>
      </c>
      <c r="AP7" s="145"/>
      <c r="AQ7" s="148"/>
      <c r="AR7" s="168"/>
      <c r="AS7" s="173"/>
    </row>
    <row r="8" spans="1:45" ht="21.95" customHeight="1" x14ac:dyDescent="0.3">
      <c r="A8" s="142"/>
      <c r="B8" s="28" t="s">
        <v>255</v>
      </c>
      <c r="C8" s="43"/>
      <c r="D8" s="89">
        <f>IFERROR(INDEX('직업 목록(수정 금지)'!$C$4:$EC$94,MATCH(L$4,'직업 목록(수정 금지)'!$B$4:$B$94,0),MATCH($B8,'직업 목록(수정 금지)'!$C$3:$EC$3,0)),"-")</f>
        <v>0</v>
      </c>
      <c r="E8" s="44"/>
      <c r="F8" s="52" t="str" cm="1">
        <f t="array" ref="F8">IFERROR(_xlfn.IFS(AND(C8="O",D8="우대"),"15",AND(C8="O",D8="전문"),"16",C8="O",10),"-")</f>
        <v>-</v>
      </c>
      <c r="G8" s="83"/>
      <c r="H8" s="119" t="str" cm="1">
        <f t="array" ref="H8">IFERROR(_xlfn.IFS(AND(D8="전문",C8="O"),G8+E8+1,AND(C8="O",E8="보정안됨"),1,C8="O",G8+E8),"-")</f>
        <v>-</v>
      </c>
      <c r="I8" s="145"/>
      <c r="J8" s="148"/>
      <c r="K8" s="168"/>
      <c r="L8" s="173"/>
      <c r="M8" s="28" t="s">
        <v>255</v>
      </c>
      <c r="N8" s="43"/>
      <c r="O8" s="89">
        <f>IFERROR(INDEX('직업 목록(수정 금지)'!$C$4:$EC$94,MATCH(W$4,'직업 목록(수정 금지)'!$B$4:$B$94,0),MATCH($B8,'직업 목록(수정 금지)'!$C$3:$EC$3,0)),"-")</f>
        <v>0</v>
      </c>
      <c r="P8" s="44"/>
      <c r="Q8" s="52" t="str" cm="1">
        <f t="array" ref="Q8">IFERROR(_xlfn.IFS(AND(N8="O",O8="우대"),"15",AND(N8="O",O8="전문"),"16",N8="O",10),"-")</f>
        <v>-</v>
      </c>
      <c r="R8" s="83"/>
      <c r="S8" s="119" t="str" cm="1">
        <f t="array" ref="S8">IFERROR(_xlfn.IFS(AND(O8="전문",N8="O"),R8+P8+1,AND(N8="O",P8="보정안됨"),1,N8="O",R8+P8),"-")</f>
        <v>-</v>
      </c>
      <c r="T8" s="145"/>
      <c r="U8" s="148"/>
      <c r="V8" s="168"/>
      <c r="W8" s="173"/>
      <c r="X8" s="28" t="s">
        <v>255</v>
      </c>
      <c r="Y8" s="48"/>
      <c r="Z8" s="89">
        <f>IFERROR(INDEX('직업 목록(수정 금지)'!$C$4:$EC$94,MATCH(AH$4,'직업 목록(수정 금지)'!$B$4:$B$94,0),MATCH($B8,'직업 목록(수정 금지)'!$C$3:$EC$3,0)),"-")</f>
        <v>0</v>
      </c>
      <c r="AA8" s="44"/>
      <c r="AB8" s="52" t="str" cm="1">
        <f t="array" ref="AB8">IFERROR(_xlfn.IFS(AND(Y8="O",Z8="우대"),"15",AND(Y8="O",Z8="전문"),"16",Y8="O",10),"-")</f>
        <v>-</v>
      </c>
      <c r="AC8" s="83"/>
      <c r="AD8" s="119" t="str" cm="1">
        <f t="array" ref="AD8">IFERROR(_xlfn.IFS(AND(Z8="전문",Y8="O"),AC8+AA8+1,AND(Y8="O",AA8="보정안됨"),1,Y8="O",AC8+AA8),"-")</f>
        <v>-</v>
      </c>
      <c r="AE8" s="145"/>
      <c r="AF8" s="148"/>
      <c r="AG8" s="168"/>
      <c r="AH8" s="173"/>
      <c r="AI8" s="28" t="s">
        <v>255</v>
      </c>
      <c r="AJ8" s="48"/>
      <c r="AK8" s="89">
        <f>IFERROR(INDEX('직업 목록(수정 금지)'!$C$4:$EC$94,MATCH(AS$4,'직업 목록(수정 금지)'!$B$4:$B$94,0),MATCH($B8,'직업 목록(수정 금지)'!$C$3:$EC$3,0)),"-")</f>
        <v>0</v>
      </c>
      <c r="AL8" s="44"/>
      <c r="AM8" s="52" t="str" cm="1">
        <f t="array" ref="AM8">IFERROR(_xlfn.IFS(AND(AJ8="O",AK8="우대"),"15",AND(AJ8="O",AK8="전문"),"16",AJ8="O",10),"-")</f>
        <v>-</v>
      </c>
      <c r="AN8" s="83"/>
      <c r="AO8" s="119" t="str" cm="1">
        <f t="array" ref="AO8">IFERROR(_xlfn.IFS(AND(AK8="전문",AJ8="O"),AN8+AL8+1,AND(AJ8="O",AL8="보정안됨"),1,AJ8="O",AN8+AL8),"-")</f>
        <v>-</v>
      </c>
      <c r="AP8" s="145"/>
      <c r="AQ8" s="148"/>
      <c r="AR8" s="168"/>
      <c r="AS8" s="173"/>
    </row>
    <row r="9" spans="1:45" ht="21.95" customHeight="1" x14ac:dyDescent="0.3">
      <c r="A9" s="142"/>
      <c r="B9" s="28" t="s">
        <v>13</v>
      </c>
      <c r="C9" s="43"/>
      <c r="D9" s="89" t="str">
        <f>IFERROR(INDEX('직업 목록(수정 금지)'!$C$4:$EC$94,MATCH(L$4,'직업 목록(수정 금지)'!$B$4:$B$94,0),MATCH($B9,'직업 목록(수정 금지)'!$C$3:$EC$3,0)),"-")</f>
        <v>우대</v>
      </c>
      <c r="E9" s="44"/>
      <c r="F9" s="52" t="str" cm="1">
        <f t="array" ref="F9">IFERROR(_xlfn.IFS(AND(C9="O",D9="우대"),"15",AND(C9="O",D9="전문"),"16",C9="O",10),"-")</f>
        <v>-</v>
      </c>
      <c r="G9" s="83"/>
      <c r="H9" s="119" t="str" cm="1">
        <f t="array" ref="H9">IFERROR(_xlfn.IFS(AND(D9="전문",C9="O"),G9+E9+1,AND(C9="O",E9="보정안됨"),1,C9="O",G9+E9),"-")</f>
        <v>-</v>
      </c>
      <c r="I9" s="145"/>
      <c r="J9" s="148"/>
      <c r="K9" s="168"/>
      <c r="L9" s="173"/>
      <c r="M9" s="28" t="s">
        <v>13</v>
      </c>
      <c r="N9" s="43"/>
      <c r="O9" s="89">
        <f>IFERROR(INDEX('직업 목록(수정 금지)'!$C$4:$EC$94,MATCH(W$4,'직업 목록(수정 금지)'!$B$4:$B$94,0),MATCH($B9,'직업 목록(수정 금지)'!$C$3:$EC$3,0)),"-")</f>
        <v>0</v>
      </c>
      <c r="P9" s="44"/>
      <c r="Q9" s="52" t="str" cm="1">
        <f t="array" ref="Q9">IFERROR(_xlfn.IFS(AND(N9="O",O9="우대"),"15",AND(N9="O",O9="전문"),"16",N9="O",10),"-")</f>
        <v>-</v>
      </c>
      <c r="R9" s="83"/>
      <c r="S9" s="119" t="str" cm="1">
        <f t="array" ref="S9">IFERROR(_xlfn.IFS(AND(O9="전문",N9="O"),R9+P9+1,AND(N9="O",P9="보정안됨"),1,N9="O",R9+P9),"-")</f>
        <v>-</v>
      </c>
      <c r="T9" s="145"/>
      <c r="U9" s="148"/>
      <c r="V9" s="168"/>
      <c r="W9" s="173"/>
      <c r="X9" s="28" t="s">
        <v>13</v>
      </c>
      <c r="Y9" s="48"/>
      <c r="Z9" s="89">
        <f>IFERROR(INDEX('직업 목록(수정 금지)'!$C$4:$EC$94,MATCH(AH$4,'직업 목록(수정 금지)'!$B$4:$B$94,0),MATCH($B9,'직업 목록(수정 금지)'!$C$3:$EC$3,0)),"-")</f>
        <v>0</v>
      </c>
      <c r="AA9" s="44"/>
      <c r="AB9" s="52" t="str" cm="1">
        <f t="array" ref="AB9">IFERROR(_xlfn.IFS(AND(Y9="O",Z9="우대"),"15",AND(Y9="O",Z9="전문"),"16",Y9="O",10),"-")</f>
        <v>-</v>
      </c>
      <c r="AC9" s="83"/>
      <c r="AD9" s="119" t="str" cm="1">
        <f t="array" ref="AD9">IFERROR(_xlfn.IFS(AND(Z9="전문",Y9="O"),AC9+AA9+1,AND(Y9="O",AA9="보정안됨"),1,Y9="O",AC9+AA9),"-")</f>
        <v>-</v>
      </c>
      <c r="AE9" s="145"/>
      <c r="AF9" s="148"/>
      <c r="AG9" s="168"/>
      <c r="AH9" s="173"/>
      <c r="AI9" s="28" t="s">
        <v>13</v>
      </c>
      <c r="AJ9" s="48"/>
      <c r="AK9" s="89">
        <f>IFERROR(INDEX('직업 목록(수정 금지)'!$C$4:$EC$94,MATCH(AS$4,'직업 목록(수정 금지)'!$B$4:$B$94,0),MATCH($B9,'직업 목록(수정 금지)'!$C$3:$EC$3,0)),"-")</f>
        <v>0</v>
      </c>
      <c r="AL9" s="44"/>
      <c r="AM9" s="52" t="str" cm="1">
        <f t="array" ref="AM9">IFERROR(_xlfn.IFS(AND(AJ9="O",AK9="우대"),"15",AND(AJ9="O",AK9="전문"),"16",AJ9="O",10),"-")</f>
        <v>-</v>
      </c>
      <c r="AN9" s="83"/>
      <c r="AO9" s="119" t="str" cm="1">
        <f t="array" ref="AO9">IFERROR(_xlfn.IFS(AND(AK9="전문",AJ9="O"),AN9+AL9+1,AND(AJ9="O",AL9="보정안됨"),1,AJ9="O",AN9+AL9),"-")</f>
        <v>-</v>
      </c>
      <c r="AP9" s="145"/>
      <c r="AQ9" s="148"/>
      <c r="AR9" s="168"/>
      <c r="AS9" s="173"/>
    </row>
    <row r="10" spans="1:45" ht="21.95" customHeight="1" x14ac:dyDescent="0.3">
      <c r="A10" s="142"/>
      <c r="B10" s="28" t="s">
        <v>32</v>
      </c>
      <c r="C10" s="43"/>
      <c r="D10" s="89">
        <f>IFERROR(INDEX('직업 목록(수정 금지)'!$C$4:$EC$94,MATCH(L$4,'직업 목록(수정 금지)'!$B$4:$B$94,0),MATCH($B10,'직업 목록(수정 금지)'!$C$3:$EC$3,0)),"-")</f>
        <v>0</v>
      </c>
      <c r="E10" s="44"/>
      <c r="F10" s="52" t="str" cm="1">
        <f t="array" ref="F10">IFERROR(_xlfn.IFS(AND(C10="O",D10="우대"),"15",AND(C10="O",D10="전문"),"16",C10="O",10),"-")</f>
        <v>-</v>
      </c>
      <c r="G10" s="83"/>
      <c r="H10" s="119" t="str" cm="1">
        <f t="array" ref="H10">IFERROR(_xlfn.IFS(AND(D10="전문",C10="O"),G10+E10+1,AND(C10="O",E10="보정안됨"),1,C10="O",G10+E10),"-")</f>
        <v>-</v>
      </c>
      <c r="I10" s="145"/>
      <c r="J10" s="148"/>
      <c r="K10" s="168"/>
      <c r="L10" s="173"/>
      <c r="M10" s="28" t="s">
        <v>32</v>
      </c>
      <c r="N10" s="43"/>
      <c r="O10" s="89">
        <f>IFERROR(INDEX('직업 목록(수정 금지)'!$C$4:$EC$94,MATCH(W$4,'직업 목록(수정 금지)'!$B$4:$B$94,0),MATCH($B10,'직업 목록(수정 금지)'!$C$3:$EC$3,0)),"-")</f>
        <v>0</v>
      </c>
      <c r="P10" s="44"/>
      <c r="Q10" s="52" t="str" cm="1">
        <f t="array" ref="Q10">IFERROR(_xlfn.IFS(AND(N10="O",O10="우대"),"15",AND(N10="O",O10="전문"),"16",N10="O",10),"-")</f>
        <v>-</v>
      </c>
      <c r="R10" s="83"/>
      <c r="S10" s="119" t="str" cm="1">
        <f t="array" ref="S10">IFERROR(_xlfn.IFS(AND(O10="전문",N10="O"),R10+P10+1,AND(N10="O",P10="보정안됨"),1,N10="O",R10+P10),"-")</f>
        <v>-</v>
      </c>
      <c r="T10" s="145"/>
      <c r="U10" s="148"/>
      <c r="V10" s="168"/>
      <c r="W10" s="173"/>
      <c r="X10" s="28" t="s">
        <v>32</v>
      </c>
      <c r="Y10" s="48"/>
      <c r="Z10" s="89">
        <f>IFERROR(INDEX('직업 목록(수정 금지)'!$C$4:$EC$94,MATCH(AH$4,'직업 목록(수정 금지)'!$B$4:$B$94,0),MATCH($B10,'직업 목록(수정 금지)'!$C$3:$EC$3,0)),"-")</f>
        <v>0</v>
      </c>
      <c r="AA10" s="44"/>
      <c r="AB10" s="52" t="str" cm="1">
        <f t="array" ref="AB10">IFERROR(_xlfn.IFS(AND(Y10="O",Z10="우대"),"15",AND(Y10="O",Z10="전문"),"16",Y10="O",10),"-")</f>
        <v>-</v>
      </c>
      <c r="AC10" s="83"/>
      <c r="AD10" s="119" t="str" cm="1">
        <f t="array" ref="AD10">IFERROR(_xlfn.IFS(AND(Z10="전문",Y10="O"),AC10+AA10+1,AND(Y10="O",AA10="보정안됨"),1,Y10="O",AC10+AA10),"-")</f>
        <v>-</v>
      </c>
      <c r="AE10" s="145"/>
      <c r="AF10" s="148"/>
      <c r="AG10" s="168"/>
      <c r="AH10" s="173"/>
      <c r="AI10" s="28" t="s">
        <v>32</v>
      </c>
      <c r="AJ10" s="48"/>
      <c r="AK10" s="89">
        <f>IFERROR(INDEX('직업 목록(수정 금지)'!$C$4:$EC$94,MATCH(AS$4,'직업 목록(수정 금지)'!$B$4:$B$94,0),MATCH($B10,'직업 목록(수정 금지)'!$C$3:$EC$3,0)),"-")</f>
        <v>0</v>
      </c>
      <c r="AL10" s="44"/>
      <c r="AM10" s="52" t="str" cm="1">
        <f t="array" ref="AM10">IFERROR(_xlfn.IFS(AND(AJ10="O",AK10="우대"),"15",AND(AJ10="O",AK10="전문"),"16",AJ10="O",10),"-")</f>
        <v>-</v>
      </c>
      <c r="AN10" s="83"/>
      <c r="AO10" s="119" t="str" cm="1">
        <f t="array" ref="AO10">IFERROR(_xlfn.IFS(AND(AK10="전문",AJ10="O"),AN10+AL10+1,AND(AJ10="O",AL10="보정안됨"),1,AJ10="O",AN10+AL10),"-")</f>
        <v>-</v>
      </c>
      <c r="AP10" s="145"/>
      <c r="AQ10" s="148"/>
      <c r="AR10" s="168"/>
      <c r="AS10" s="173"/>
    </row>
    <row r="11" spans="1:45" ht="21.95" customHeight="1" x14ac:dyDescent="0.3">
      <c r="A11" s="142"/>
      <c r="B11" s="28" t="s">
        <v>249</v>
      </c>
      <c r="C11" s="43"/>
      <c r="D11" s="89">
        <f>IFERROR(INDEX('직업 목록(수정 금지)'!$C$4:$EC$94,MATCH(L$4,'직업 목록(수정 금지)'!$B$4:$B$94,0),MATCH($B11,'직업 목록(수정 금지)'!$C$3:$EC$3,0)),"-")</f>
        <v>0</v>
      </c>
      <c r="E11" s="44"/>
      <c r="F11" s="52" t="str" cm="1">
        <f t="array" ref="F11">IFERROR(_xlfn.IFS(AND(C11="O",D11="우대"),"15",AND(C11="O",D11="전문"),"16",C11="O",10),"-")</f>
        <v>-</v>
      </c>
      <c r="G11" s="83"/>
      <c r="H11" s="119" t="str" cm="1">
        <f t="array" ref="H11">IFERROR(_xlfn.IFS(AND(D11="전문",C11="O"),G11+E11+1,AND(C11="O",E11="보정안됨"),1,C11="O",G11+E11),"-")</f>
        <v>-</v>
      </c>
      <c r="I11" s="145"/>
      <c r="J11" s="148"/>
      <c r="K11" s="168"/>
      <c r="L11" s="173"/>
      <c r="M11" s="28" t="s">
        <v>249</v>
      </c>
      <c r="N11" s="43"/>
      <c r="O11" s="89">
        <f>IFERROR(INDEX('직업 목록(수정 금지)'!$C$4:$EC$94,MATCH(W$4,'직업 목록(수정 금지)'!$B$4:$B$94,0),MATCH($B11,'직업 목록(수정 금지)'!$C$3:$EC$3,0)),"-")</f>
        <v>0</v>
      </c>
      <c r="P11" s="44"/>
      <c r="Q11" s="52" t="str" cm="1">
        <f t="array" ref="Q11">IFERROR(_xlfn.IFS(AND(N11="O",O11="우대"),"15",AND(N11="O",O11="전문"),"16",N11="O",10),"-")</f>
        <v>-</v>
      </c>
      <c r="R11" s="83"/>
      <c r="S11" s="119" t="str" cm="1">
        <f t="array" ref="S11">IFERROR(_xlfn.IFS(AND(O11="전문",N11="O"),R11+P11+1,AND(N11="O",P11="보정안됨"),1,N11="O",R11+P11),"-")</f>
        <v>-</v>
      </c>
      <c r="T11" s="145"/>
      <c r="U11" s="148"/>
      <c r="V11" s="168"/>
      <c r="W11" s="173"/>
      <c r="X11" s="28" t="s">
        <v>249</v>
      </c>
      <c r="Y11" s="48"/>
      <c r="Z11" s="89">
        <f>IFERROR(INDEX('직업 목록(수정 금지)'!$C$4:$EC$94,MATCH(AH$4,'직업 목록(수정 금지)'!$B$4:$B$94,0),MATCH($B11,'직업 목록(수정 금지)'!$C$3:$EC$3,0)),"-")</f>
        <v>0</v>
      </c>
      <c r="AA11" s="44"/>
      <c r="AB11" s="52" t="str" cm="1">
        <f t="array" ref="AB11">IFERROR(_xlfn.IFS(AND(Y11="O",Z11="우대"),"15",AND(Y11="O",Z11="전문"),"16",Y11="O",10),"-")</f>
        <v>-</v>
      </c>
      <c r="AC11" s="83"/>
      <c r="AD11" s="119" t="str" cm="1">
        <f t="array" ref="AD11">IFERROR(_xlfn.IFS(AND(Z11="전문",Y11="O"),AC11+AA11+1,AND(Y11="O",AA11="보정안됨"),1,Y11="O",AC11+AA11),"-")</f>
        <v>-</v>
      </c>
      <c r="AE11" s="145"/>
      <c r="AF11" s="148"/>
      <c r="AG11" s="168"/>
      <c r="AH11" s="173"/>
      <c r="AI11" s="28" t="s">
        <v>249</v>
      </c>
      <c r="AJ11" s="48"/>
      <c r="AK11" s="89" t="str">
        <f>IFERROR(INDEX('직업 목록(수정 금지)'!$C$4:$EC$94,MATCH(AS$4,'직업 목록(수정 금지)'!$B$4:$B$94,0),MATCH($B11,'직업 목록(수정 금지)'!$C$3:$EC$3,0)),"-")</f>
        <v>우대</v>
      </c>
      <c r="AL11" s="44"/>
      <c r="AM11" s="52" t="str" cm="1">
        <f t="array" ref="AM11">IFERROR(_xlfn.IFS(AND(AJ11="O",AK11="우대"),"15",AND(AJ11="O",AK11="전문"),"16",AJ11="O",10),"-")</f>
        <v>-</v>
      </c>
      <c r="AN11" s="83"/>
      <c r="AO11" s="119" t="str" cm="1">
        <f t="array" ref="AO11">IFERROR(_xlfn.IFS(AND(AK11="전문",AJ11="O"),AN11+AL11+1,AND(AJ11="O",AL11="보정안됨"),1,AJ11="O",AN11+AL11),"-")</f>
        <v>-</v>
      </c>
      <c r="AP11" s="145"/>
      <c r="AQ11" s="148"/>
      <c r="AR11" s="168"/>
      <c r="AS11" s="173"/>
    </row>
    <row r="12" spans="1:45" ht="21.95" customHeight="1" x14ac:dyDescent="0.3">
      <c r="A12" s="142"/>
      <c r="B12" s="28" t="s">
        <v>8</v>
      </c>
      <c r="C12" s="43"/>
      <c r="D12" s="89">
        <f>IFERROR(INDEX('직업 목록(수정 금지)'!$C$4:$EC$94,MATCH(L$4,'직업 목록(수정 금지)'!$B$4:$B$94,0),MATCH($B12,'직업 목록(수정 금지)'!$C$3:$EC$3,0)),"-")</f>
        <v>0</v>
      </c>
      <c r="E12" s="44"/>
      <c r="F12" s="52" t="str" cm="1">
        <f t="array" ref="F12">IFERROR(_xlfn.IFS(AND(C12="O",D12="우대"),"15",AND(C12="O",D12="전문"),"16",C12="O",10),"-")</f>
        <v>-</v>
      </c>
      <c r="G12" s="83"/>
      <c r="H12" s="119" t="str" cm="1">
        <f t="array" ref="H12">IFERROR(_xlfn.IFS(AND(D12="전문",C12="O"),G12+E12+1,AND(C12="O",E12="보정안됨"),1,C12="O",G12+E12),"-")</f>
        <v>-</v>
      </c>
      <c r="I12" s="145"/>
      <c r="J12" s="148"/>
      <c r="K12" s="168"/>
      <c r="L12" s="173"/>
      <c r="M12" s="28" t="s">
        <v>8</v>
      </c>
      <c r="N12" s="43"/>
      <c r="O12" s="89">
        <f>IFERROR(INDEX('직업 목록(수정 금지)'!$C$4:$EC$94,MATCH(W$4,'직업 목록(수정 금지)'!$B$4:$B$94,0),MATCH($B12,'직업 목록(수정 금지)'!$C$3:$EC$3,0)),"-")</f>
        <v>0</v>
      </c>
      <c r="P12" s="44"/>
      <c r="Q12" s="52" t="str" cm="1">
        <f t="array" ref="Q12">IFERROR(_xlfn.IFS(AND(N12="O",O12="우대"),"15",AND(N12="O",O12="전문"),"16",N12="O",10),"-")</f>
        <v>-</v>
      </c>
      <c r="R12" s="83"/>
      <c r="S12" s="119" t="str" cm="1">
        <f t="array" ref="S12">IFERROR(_xlfn.IFS(AND(O12="전문",N12="O"),R12+P12+1,AND(N12="O",P12="보정안됨"),1,N12="O",R12+P12),"-")</f>
        <v>-</v>
      </c>
      <c r="T12" s="145"/>
      <c r="U12" s="148"/>
      <c r="V12" s="168"/>
      <c r="W12" s="173"/>
      <c r="X12" s="28" t="s">
        <v>8</v>
      </c>
      <c r="Y12" s="48"/>
      <c r="Z12" s="89">
        <f>IFERROR(INDEX('직업 목록(수정 금지)'!$C$4:$EC$94,MATCH(AH$4,'직업 목록(수정 금지)'!$B$4:$B$94,0),MATCH($B12,'직업 목록(수정 금지)'!$C$3:$EC$3,0)),"-")</f>
        <v>0</v>
      </c>
      <c r="AA12" s="44"/>
      <c r="AB12" s="52" t="str" cm="1">
        <f t="array" ref="AB12">IFERROR(_xlfn.IFS(AND(Y12="O",Z12="우대"),"15",AND(Y12="O",Z12="전문"),"16",Y12="O",10),"-")</f>
        <v>-</v>
      </c>
      <c r="AC12" s="83"/>
      <c r="AD12" s="119" t="str" cm="1">
        <f t="array" ref="AD12">IFERROR(_xlfn.IFS(AND(Z12="전문",Y12="O"),AC12+AA12+1,AND(Y12="O",AA12="보정안됨"),1,Y12="O",AC12+AA12),"-")</f>
        <v>-</v>
      </c>
      <c r="AE12" s="145"/>
      <c r="AF12" s="148"/>
      <c r="AG12" s="168"/>
      <c r="AH12" s="173"/>
      <c r="AI12" s="28" t="s">
        <v>8</v>
      </c>
      <c r="AJ12" s="48"/>
      <c r="AK12" s="89">
        <f>IFERROR(INDEX('직업 목록(수정 금지)'!$C$4:$EC$94,MATCH(AS$4,'직업 목록(수정 금지)'!$B$4:$B$94,0),MATCH($B12,'직업 목록(수정 금지)'!$C$3:$EC$3,0)),"-")</f>
        <v>0</v>
      </c>
      <c r="AL12" s="44"/>
      <c r="AM12" s="52" t="str" cm="1">
        <f t="array" ref="AM12">IFERROR(_xlfn.IFS(AND(AJ12="O",AK12="우대"),"15",AND(AJ12="O",AK12="전문"),"16",AJ12="O",10),"-")</f>
        <v>-</v>
      </c>
      <c r="AN12" s="83"/>
      <c r="AO12" s="119" t="str" cm="1">
        <f t="array" ref="AO12">IFERROR(_xlfn.IFS(AND(AK12="전문",AJ12="O"),AN12+AL12+1,AND(AJ12="O",AL12="보정안됨"),1,AJ12="O",AN12+AL12),"-")</f>
        <v>-</v>
      </c>
      <c r="AP12" s="145"/>
      <c r="AQ12" s="148"/>
      <c r="AR12" s="168"/>
      <c r="AS12" s="173"/>
    </row>
    <row r="13" spans="1:45" ht="21.95" customHeight="1" x14ac:dyDescent="0.3">
      <c r="A13" s="142"/>
      <c r="B13" s="28" t="s">
        <v>30</v>
      </c>
      <c r="C13" s="43"/>
      <c r="D13" s="89">
        <f>IFERROR(INDEX('직업 목록(수정 금지)'!$C$4:$EC$94,MATCH(L$4,'직업 목록(수정 금지)'!$B$4:$B$94,0),MATCH($B13,'직업 목록(수정 금지)'!$C$3:$EC$3,0)),"-")</f>
        <v>0</v>
      </c>
      <c r="E13" s="44"/>
      <c r="F13" s="52" t="str" cm="1">
        <f t="array" ref="F13">IFERROR(_xlfn.IFS(AND(C13="O",D13="우대"),"15",AND(C13="O",D13="전문"),"16",C13="O",10),"-")</f>
        <v>-</v>
      </c>
      <c r="G13" s="83"/>
      <c r="H13" s="119" t="str" cm="1">
        <f t="array" ref="H13">IFERROR(_xlfn.IFS(AND(D13="전문",C13="O"),G13+E13+1,AND(C13="O",E13="보정안됨"),1,C13="O",G13+E13),"-")</f>
        <v>-</v>
      </c>
      <c r="I13" s="145"/>
      <c r="J13" s="148"/>
      <c r="K13" s="168"/>
      <c r="L13" s="173"/>
      <c r="M13" s="28" t="s">
        <v>30</v>
      </c>
      <c r="N13" s="43"/>
      <c r="O13" s="89">
        <f>IFERROR(INDEX('직업 목록(수정 금지)'!$C$4:$EC$94,MATCH(W$4,'직업 목록(수정 금지)'!$B$4:$B$94,0),MATCH($B13,'직업 목록(수정 금지)'!$C$3:$EC$3,0)),"-")</f>
        <v>0</v>
      </c>
      <c r="P13" s="44"/>
      <c r="Q13" s="52" t="str" cm="1">
        <f t="array" ref="Q13">IFERROR(_xlfn.IFS(AND(N13="O",O13="우대"),"15",AND(N13="O",O13="전문"),"16",N13="O",10),"-")</f>
        <v>-</v>
      </c>
      <c r="R13" s="83"/>
      <c r="S13" s="119" t="str" cm="1">
        <f t="array" ref="S13">IFERROR(_xlfn.IFS(AND(O13="전문",N13="O"),R13+P13+1,AND(N13="O",P13="보정안됨"),1,N13="O",R13+P13),"-")</f>
        <v>-</v>
      </c>
      <c r="T13" s="145"/>
      <c r="U13" s="148"/>
      <c r="V13" s="168"/>
      <c r="W13" s="173"/>
      <c r="X13" s="28" t="s">
        <v>30</v>
      </c>
      <c r="Y13" s="48"/>
      <c r="Z13" s="89" t="str">
        <f>IFERROR(INDEX('직업 목록(수정 금지)'!$C$4:$EC$94,MATCH(AH$4,'직업 목록(수정 금지)'!$B$4:$B$94,0),MATCH($B13,'직업 목록(수정 금지)'!$C$3:$EC$3,0)),"-")</f>
        <v>우대</v>
      </c>
      <c r="AA13" s="44"/>
      <c r="AB13" s="52" t="str" cm="1">
        <f t="array" ref="AB13">IFERROR(_xlfn.IFS(AND(Y13="O",Z13="우대"),"15",AND(Y13="O",Z13="전문"),"16",Y13="O",10),"-")</f>
        <v>-</v>
      </c>
      <c r="AC13" s="83"/>
      <c r="AD13" s="119" t="str" cm="1">
        <f t="array" ref="AD13">IFERROR(_xlfn.IFS(AND(Z13="전문",Y13="O"),AC13+AA13+1,AND(Y13="O",AA13="보정안됨"),1,Y13="O",AC13+AA13),"-")</f>
        <v>-</v>
      </c>
      <c r="AE13" s="145"/>
      <c r="AF13" s="148"/>
      <c r="AG13" s="168"/>
      <c r="AH13" s="173"/>
      <c r="AI13" s="28" t="s">
        <v>30</v>
      </c>
      <c r="AJ13" s="48"/>
      <c r="AK13" s="89">
        <f>IFERROR(INDEX('직업 목록(수정 금지)'!$C$4:$EC$94,MATCH(AS$4,'직업 목록(수정 금지)'!$B$4:$B$94,0),MATCH($B13,'직업 목록(수정 금지)'!$C$3:$EC$3,0)),"-")</f>
        <v>0</v>
      </c>
      <c r="AL13" s="44"/>
      <c r="AM13" s="52" t="str" cm="1">
        <f t="array" ref="AM13">IFERROR(_xlfn.IFS(AND(AJ13="O",AK13="우대"),"15",AND(AJ13="O",AK13="전문"),"16",AJ13="O",10),"-")</f>
        <v>-</v>
      </c>
      <c r="AN13" s="83"/>
      <c r="AO13" s="119" t="str" cm="1">
        <f t="array" ref="AO13">IFERROR(_xlfn.IFS(AND(AK13="전문",AJ13="O"),AN13+AL13+1,AND(AJ13="O",AL13="보정안됨"),1,AJ13="O",AN13+AL13),"-")</f>
        <v>-</v>
      </c>
      <c r="AP13" s="145"/>
      <c r="AQ13" s="148"/>
      <c r="AR13" s="168"/>
      <c r="AS13" s="173"/>
    </row>
    <row r="14" spans="1:45" ht="21.95" customHeight="1" x14ac:dyDescent="0.3">
      <c r="A14" s="142"/>
      <c r="B14" s="28" t="s">
        <v>34</v>
      </c>
      <c r="C14" s="43"/>
      <c r="D14" s="89">
        <f>IFERROR(INDEX('직업 목록(수정 금지)'!$C$4:$EC$94,MATCH(L$4,'직업 목록(수정 금지)'!$B$4:$B$94,0),MATCH($B14,'직업 목록(수정 금지)'!$C$3:$EC$3,0)),"-")</f>
        <v>0</v>
      </c>
      <c r="E14" s="50" t="s">
        <v>241</v>
      </c>
      <c r="F14" s="52" t="str" cm="1">
        <f t="array" ref="F14">IFERROR(_xlfn.IFS(AND(C14="O",D14="우대"),"1",AND(C14="O",D14="전문"),"1",C14="O",1),"-")</f>
        <v>-</v>
      </c>
      <c r="G14" s="83"/>
      <c r="H14" s="119" t="str" cm="1">
        <f t="array" ref="H14">IFERROR(_xlfn.IFS(AND(D14="전문",C14="O"),G14+E14+1,AND(C14="O",E14="보정안됨"),1,C14="O",G14+E14),"-")</f>
        <v>-</v>
      </c>
      <c r="I14" s="145"/>
      <c r="J14" s="148"/>
      <c r="K14" s="168"/>
      <c r="L14" s="173"/>
      <c r="M14" s="28" t="s">
        <v>34</v>
      </c>
      <c r="N14" s="43"/>
      <c r="O14" s="89">
        <f>IFERROR(INDEX('직업 목록(수정 금지)'!$C$4:$EC$94,MATCH(W$4,'직업 목록(수정 금지)'!$B$4:$B$94,0),MATCH($B14,'직업 목록(수정 금지)'!$C$3:$EC$3,0)),"-")</f>
        <v>0</v>
      </c>
      <c r="P14" s="50" t="s">
        <v>241</v>
      </c>
      <c r="Q14" s="52" t="str" cm="1">
        <f t="array" ref="Q14">IFERROR(_xlfn.IFS(AND(N14="O",O14="우대"),"1",AND(N14="O",O14="전문"),"1",N14="O",1),"-")</f>
        <v>-</v>
      </c>
      <c r="R14" s="83"/>
      <c r="S14" s="119" t="str" cm="1">
        <f t="array" ref="S14">IFERROR(_xlfn.IFS(AND(O14="전문",N14="O"),R14+P14+1,AND(N14="O",P14="보정안됨"),1,N14="O",R14+P14),"-")</f>
        <v>-</v>
      </c>
      <c r="T14" s="145"/>
      <c r="U14" s="148"/>
      <c r="V14" s="168"/>
      <c r="W14" s="173"/>
      <c r="X14" s="28" t="s">
        <v>34</v>
      </c>
      <c r="Y14" s="48"/>
      <c r="Z14" s="89">
        <f>IFERROR(INDEX('직업 목록(수정 금지)'!$C$4:$EC$94,MATCH(AH$4,'직업 목록(수정 금지)'!$B$4:$B$94,0),MATCH($B14,'직업 목록(수정 금지)'!$C$3:$EC$3,0)),"-")</f>
        <v>0</v>
      </c>
      <c r="AA14" s="50" t="s">
        <v>241</v>
      </c>
      <c r="AB14" s="52" t="str" cm="1">
        <f t="array" ref="AB14">IFERROR(_xlfn.IFS(AND(Y14="O",Z14="우대"),"1",AND(Y14="O",Z14="전문"),"1",Y14="O",1),"-")</f>
        <v>-</v>
      </c>
      <c r="AC14" s="83"/>
      <c r="AD14" s="119" t="str" cm="1">
        <f t="array" ref="AD14">IFERROR(_xlfn.IFS(AND(Z14="전문",Y14="O"),AC14+AA14+1,AND(Y14="O",AA14="보정안됨"),1,Y14="O",AC14+AA14),"-")</f>
        <v>-</v>
      </c>
      <c r="AE14" s="145"/>
      <c r="AF14" s="148"/>
      <c r="AG14" s="168"/>
      <c r="AH14" s="173"/>
      <c r="AI14" s="28" t="s">
        <v>34</v>
      </c>
      <c r="AJ14" s="48"/>
      <c r="AK14" s="89">
        <f>IFERROR(INDEX('직업 목록(수정 금지)'!$C$4:$EC$94,MATCH(AS$4,'직업 목록(수정 금지)'!$B$4:$B$94,0),MATCH($B14,'직업 목록(수정 금지)'!$C$3:$EC$3,0)),"-")</f>
        <v>0</v>
      </c>
      <c r="AL14" s="50" t="s">
        <v>241</v>
      </c>
      <c r="AM14" s="52" t="str" cm="1">
        <f t="array" ref="AM14">IFERROR(_xlfn.IFS(AND(AJ14="O",AK14="우대"),"1",AND(AJ14="O",AK14="전문"),"1",AJ14="O",1),"-")</f>
        <v>-</v>
      </c>
      <c r="AN14" s="83"/>
      <c r="AO14" s="119" t="str" cm="1">
        <f t="array" ref="AO14">IFERROR(_xlfn.IFS(AND(AK14="전문",AJ14="O"),AN14+AL14+1,AND(AJ14="O",AL14="보정안됨"),1,AJ14="O",AN14+AL14),"-")</f>
        <v>-</v>
      </c>
      <c r="AP14" s="145"/>
      <c r="AQ14" s="148"/>
      <c r="AR14" s="168"/>
      <c r="AS14" s="173"/>
    </row>
    <row r="15" spans="1:45" ht="21.95" customHeight="1" x14ac:dyDescent="0.3">
      <c r="A15" s="142"/>
      <c r="B15" s="28" t="s">
        <v>15</v>
      </c>
      <c r="C15" s="43"/>
      <c r="D15" s="89">
        <f>IFERROR(INDEX('직업 목록(수정 금지)'!$C$4:$EC$94,MATCH(L$4,'직업 목록(수정 금지)'!$B$4:$B$94,0),MATCH($B15,'직업 목록(수정 금지)'!$C$3:$EC$3,0)),"-")</f>
        <v>0</v>
      </c>
      <c r="E15" s="44"/>
      <c r="F15" s="52" t="str" cm="1">
        <f t="array" ref="F15">IFERROR(_xlfn.IFS(AND(C15="O",D15="우대"),"15",AND(C15="O",D15="전문"),"16",C15="O",10),"-")</f>
        <v>-</v>
      </c>
      <c r="G15" s="83"/>
      <c r="H15" s="119" t="str" cm="1">
        <f t="array" ref="H15">IFERROR(_xlfn.IFS(AND(D15="전문",C15="O"),G15+E15+1,AND(C15="O",E15="보정안됨"),1,C15="O",G15+E15),"-")</f>
        <v>-</v>
      </c>
      <c r="I15" s="145"/>
      <c r="J15" s="148"/>
      <c r="K15" s="168"/>
      <c r="L15" s="173"/>
      <c r="M15" s="28" t="s">
        <v>15</v>
      </c>
      <c r="N15" s="43"/>
      <c r="O15" s="89">
        <f>IFERROR(INDEX('직업 목록(수정 금지)'!$C$4:$EC$94,MATCH(W$4,'직업 목록(수정 금지)'!$B$4:$B$94,0),MATCH($B15,'직업 목록(수정 금지)'!$C$3:$EC$3,0)),"-")</f>
        <v>0</v>
      </c>
      <c r="P15" s="44"/>
      <c r="Q15" s="52" t="str" cm="1">
        <f t="array" ref="Q15">IFERROR(_xlfn.IFS(AND(N15="O",O15="우대"),"15",AND(N15="O",O15="전문"),"16",N15="O",10),"-")</f>
        <v>-</v>
      </c>
      <c r="R15" s="83"/>
      <c r="S15" s="119" t="str" cm="1">
        <f t="array" ref="S15">IFERROR(_xlfn.IFS(AND(O15="전문",N15="O"),R15+P15+1,AND(N15="O",P15="보정안됨"),1,N15="O",R15+P15),"-")</f>
        <v>-</v>
      </c>
      <c r="T15" s="145"/>
      <c r="U15" s="148"/>
      <c r="V15" s="168"/>
      <c r="W15" s="173"/>
      <c r="X15" s="28" t="s">
        <v>15</v>
      </c>
      <c r="Y15" s="48"/>
      <c r="Z15" s="89">
        <f>IFERROR(INDEX('직업 목록(수정 금지)'!$C$4:$EC$94,MATCH(AH$4,'직업 목록(수정 금지)'!$B$4:$B$94,0),MATCH($B15,'직업 목록(수정 금지)'!$C$3:$EC$3,0)),"-")</f>
        <v>0</v>
      </c>
      <c r="AA15" s="44"/>
      <c r="AB15" s="52" t="str" cm="1">
        <f t="array" ref="AB15">IFERROR(_xlfn.IFS(AND(Y15="O",Z15="우대"),"15",AND(Y15="O",Z15="전문"),"16",Y15="O",10),"-")</f>
        <v>-</v>
      </c>
      <c r="AC15" s="83"/>
      <c r="AD15" s="119" t="str" cm="1">
        <f t="array" ref="AD15">IFERROR(_xlfn.IFS(AND(Z15="전문",Y15="O"),AC15+AA15+1,AND(Y15="O",AA15="보정안됨"),1,Y15="O",AC15+AA15),"-")</f>
        <v>-</v>
      </c>
      <c r="AE15" s="145"/>
      <c r="AF15" s="148"/>
      <c r="AG15" s="168"/>
      <c r="AH15" s="173"/>
      <c r="AI15" s="28" t="s">
        <v>15</v>
      </c>
      <c r="AJ15" s="48"/>
      <c r="AK15" s="89">
        <f>IFERROR(INDEX('직업 목록(수정 금지)'!$C$4:$EC$94,MATCH(AS$4,'직업 목록(수정 금지)'!$B$4:$B$94,0),MATCH($B15,'직업 목록(수정 금지)'!$C$3:$EC$3,0)),"-")</f>
        <v>0</v>
      </c>
      <c r="AL15" s="44"/>
      <c r="AM15" s="52" t="str" cm="1">
        <f t="array" ref="AM15">IFERROR(_xlfn.IFS(AND(AJ15="O",AK15="우대"),"15",AND(AJ15="O",AK15="전문"),"16",AJ15="O",10),"-")</f>
        <v>-</v>
      </c>
      <c r="AN15" s="83"/>
      <c r="AO15" s="119" t="str" cm="1">
        <f t="array" ref="AO15">IFERROR(_xlfn.IFS(AND(AK15="전문",AJ15="O"),AN15+AL15+1,AND(AJ15="O",AL15="보정안됨"),1,AJ15="O",AN15+AL15),"-")</f>
        <v>-</v>
      </c>
      <c r="AP15" s="145"/>
      <c r="AQ15" s="148"/>
      <c r="AR15" s="168"/>
      <c r="AS15" s="173"/>
    </row>
    <row r="16" spans="1:45" ht="21.95" customHeight="1" x14ac:dyDescent="0.3">
      <c r="A16" s="142"/>
      <c r="B16" s="28" t="s">
        <v>29</v>
      </c>
      <c r="C16" s="43"/>
      <c r="D16" s="89">
        <f>IFERROR(INDEX('직업 목록(수정 금지)'!$C$4:$EC$94,MATCH(L$4,'직업 목록(수정 금지)'!$B$4:$B$94,0),MATCH($B16,'직업 목록(수정 금지)'!$C$3:$EC$3,0)),"-")</f>
        <v>0</v>
      </c>
      <c r="E16" s="86"/>
      <c r="F16" s="52" t="str" cm="1">
        <f t="array" ref="F16">IFERROR(_xlfn.IFS(AND(C16="O",D16="우대"),"15",AND(C16="O",D16="전문"),"16",C16="O",10),"-")</f>
        <v>-</v>
      </c>
      <c r="G16" s="83"/>
      <c r="H16" s="119" t="str" cm="1">
        <f t="array" ref="H16">IFERROR(_xlfn.IFS(AND(D16="전문",C16="O"),G16+E16+1,AND(C16="O",E16="보정안됨"),1,C16="O",G16+E16),"-")</f>
        <v>-</v>
      </c>
      <c r="I16" s="145"/>
      <c r="J16" s="148"/>
      <c r="K16" s="168"/>
      <c r="L16" s="173"/>
      <c r="M16" s="28" t="s">
        <v>29</v>
      </c>
      <c r="N16" s="43"/>
      <c r="O16" s="89" t="str">
        <f>IFERROR(INDEX('직업 목록(수정 금지)'!$C$4:$EC$94,MATCH(W$4,'직업 목록(수정 금지)'!$B$4:$B$94,0),MATCH($B16,'직업 목록(수정 금지)'!$C$3:$EC$3,0)),"-")</f>
        <v>우대</v>
      </c>
      <c r="P16" s="86"/>
      <c r="Q16" s="52" t="str" cm="1">
        <f t="array" ref="Q16">IFERROR(_xlfn.IFS(AND(N16="O",O16="우대"),"15",AND(N16="O",O16="전문"),"16",N16="O",10),"-")</f>
        <v>-</v>
      </c>
      <c r="R16" s="83"/>
      <c r="S16" s="119" t="str" cm="1">
        <f t="array" ref="S16">IFERROR(_xlfn.IFS(AND(O16="전문",N16="O"),R16+P16+1,AND(N16="O",P16="보정안됨"),1,N16="O",R16+P16),"-")</f>
        <v>-</v>
      </c>
      <c r="T16" s="145"/>
      <c r="U16" s="148"/>
      <c r="V16" s="168"/>
      <c r="W16" s="173"/>
      <c r="X16" s="28" t="s">
        <v>29</v>
      </c>
      <c r="Y16" s="48"/>
      <c r="Z16" s="89" t="str">
        <f>IFERROR(INDEX('직업 목록(수정 금지)'!$C$4:$EC$94,MATCH(AH$4,'직업 목록(수정 금지)'!$B$4:$B$94,0),MATCH($B16,'직업 목록(수정 금지)'!$C$3:$EC$3,0)),"-")</f>
        <v>우대</v>
      </c>
      <c r="AA16" s="86"/>
      <c r="AB16" s="52" t="str" cm="1">
        <f t="array" ref="AB16">IFERROR(_xlfn.IFS(AND(Y16="O",Z16="우대"),"15",AND(Y16="O",Z16="전문"),"16",Y16="O",10),"-")</f>
        <v>-</v>
      </c>
      <c r="AC16" s="83"/>
      <c r="AD16" s="119" t="str" cm="1">
        <f t="array" ref="AD16">IFERROR(_xlfn.IFS(AND(Z16="전문",Y16="O"),AC16+AA16+1,AND(Y16="O",AA16="보정안됨"),1,Y16="O",AC16+AA16),"-")</f>
        <v>-</v>
      </c>
      <c r="AE16" s="145"/>
      <c r="AF16" s="148"/>
      <c r="AG16" s="168"/>
      <c r="AH16" s="173"/>
      <c r="AI16" s="28" t="s">
        <v>29</v>
      </c>
      <c r="AJ16" s="48"/>
      <c r="AK16" s="89">
        <f>IFERROR(INDEX('직업 목록(수정 금지)'!$C$4:$EC$94,MATCH(AS$4,'직업 목록(수정 금지)'!$B$4:$B$94,0),MATCH($B16,'직업 목록(수정 금지)'!$C$3:$EC$3,0)),"-")</f>
        <v>0</v>
      </c>
      <c r="AL16" s="86"/>
      <c r="AM16" s="52" t="str" cm="1">
        <f t="array" ref="AM16">IFERROR(_xlfn.IFS(AND(AJ16="O",AK16="우대"),"15",AND(AJ16="O",AK16="전문"),"16",AJ16="O",10),"-")</f>
        <v>-</v>
      </c>
      <c r="AN16" s="83"/>
      <c r="AO16" s="119" t="str" cm="1">
        <f t="array" ref="AO16">IFERROR(_xlfn.IFS(AND(AK16="전문",AJ16="O"),AN16+AL16+1,AND(AJ16="O",AL16="보정안됨"),1,AJ16="O",AN16+AL16),"-")</f>
        <v>-</v>
      </c>
      <c r="AP16" s="145"/>
      <c r="AQ16" s="148"/>
      <c r="AR16" s="168"/>
      <c r="AS16" s="173"/>
    </row>
    <row r="17" spans="1:45" ht="21.95" customHeight="1" x14ac:dyDescent="0.3">
      <c r="A17" s="142"/>
      <c r="B17" s="28" t="s">
        <v>27</v>
      </c>
      <c r="C17" s="43"/>
      <c r="D17" s="89" t="str">
        <f>IFERROR(INDEX('직업 목록(수정 금지)'!$C$4:$EC$94,MATCH(L$4,'직업 목록(수정 금지)'!$B$4:$B$94,0),MATCH($B17,'직업 목록(수정 금지)'!$C$3:$EC$3,0)),"-")</f>
        <v>우대</v>
      </c>
      <c r="E17" s="44"/>
      <c r="F17" s="52" t="str" cm="1">
        <f t="array" ref="F17">IFERROR(_xlfn.IFS(AND(C17="O",D17="우대"),"15",AND(C17="O",D17="전문"),"16",C17="O",10),"-")</f>
        <v>-</v>
      </c>
      <c r="G17" s="83"/>
      <c r="H17" s="119" t="str" cm="1">
        <f t="array" ref="H17">IFERROR(_xlfn.IFS(AND(D17="전문",C17="O"),G17+E17+1,AND(C17="O",E17="보정안됨"),1,C17="O",G17+E17),"-")</f>
        <v>-</v>
      </c>
      <c r="I17" s="145"/>
      <c r="J17" s="148"/>
      <c r="K17" s="168"/>
      <c r="L17" s="173"/>
      <c r="M17" s="28" t="s">
        <v>27</v>
      </c>
      <c r="N17" s="43"/>
      <c r="O17" s="89">
        <f>IFERROR(INDEX('직업 목록(수정 금지)'!$C$4:$EC$94,MATCH(W$4,'직업 목록(수정 금지)'!$B$4:$B$94,0),MATCH($B17,'직업 목록(수정 금지)'!$C$3:$EC$3,0)),"-")</f>
        <v>0</v>
      </c>
      <c r="P17" s="44"/>
      <c r="Q17" s="52" t="str" cm="1">
        <f t="array" ref="Q17">IFERROR(_xlfn.IFS(AND(N17="O",O17="우대"),"15",AND(N17="O",O17="전문"),"16",N17="O",10),"-")</f>
        <v>-</v>
      </c>
      <c r="R17" s="83"/>
      <c r="S17" s="119" t="str" cm="1">
        <f t="array" ref="S17">IFERROR(_xlfn.IFS(AND(O17="전문",N17="O"),R17+P17+1,AND(N17="O",P17="보정안됨"),1,N17="O",R17+P17),"-")</f>
        <v>-</v>
      </c>
      <c r="T17" s="145"/>
      <c r="U17" s="148"/>
      <c r="V17" s="168"/>
      <c r="W17" s="173"/>
      <c r="X17" s="28" t="s">
        <v>27</v>
      </c>
      <c r="Y17" s="48"/>
      <c r="Z17" s="89">
        <f>IFERROR(INDEX('직업 목록(수정 금지)'!$C$4:$EC$94,MATCH(AH$4,'직업 목록(수정 금지)'!$B$4:$B$94,0),MATCH($B17,'직업 목록(수정 금지)'!$C$3:$EC$3,0)),"-")</f>
        <v>0</v>
      </c>
      <c r="AA17" s="44"/>
      <c r="AB17" s="52" t="str" cm="1">
        <f t="array" ref="AB17">IFERROR(_xlfn.IFS(AND(Y17="O",Z17="우대"),"15",AND(Y17="O",Z17="전문"),"16",Y17="O",10),"-")</f>
        <v>-</v>
      </c>
      <c r="AC17" s="83"/>
      <c r="AD17" s="119" t="str" cm="1">
        <f t="array" ref="AD17">IFERROR(_xlfn.IFS(AND(Z17="전문",Y17="O"),AC17+AA17+1,AND(Y17="O",AA17="보정안됨"),1,Y17="O",AC17+AA17),"-")</f>
        <v>-</v>
      </c>
      <c r="AE17" s="145"/>
      <c r="AF17" s="148"/>
      <c r="AG17" s="168"/>
      <c r="AH17" s="173"/>
      <c r="AI17" s="28" t="s">
        <v>27</v>
      </c>
      <c r="AJ17" s="48"/>
      <c r="AK17" s="89" t="str">
        <f>IFERROR(INDEX('직업 목록(수정 금지)'!$C$4:$EC$94,MATCH(AS$4,'직업 목록(수정 금지)'!$B$4:$B$94,0),MATCH($B17,'직업 목록(수정 금지)'!$C$3:$EC$3,0)),"-")</f>
        <v>우대</v>
      </c>
      <c r="AL17" s="44"/>
      <c r="AM17" s="52" t="str" cm="1">
        <f t="array" ref="AM17">IFERROR(_xlfn.IFS(AND(AJ17="O",AK17="우대"),"15",AND(AJ17="O",AK17="전문"),"16",AJ17="O",10),"-")</f>
        <v>-</v>
      </c>
      <c r="AN17" s="83"/>
      <c r="AO17" s="119" t="str" cm="1">
        <f t="array" ref="AO17">IFERROR(_xlfn.IFS(AND(AK17="전문",AJ17="O"),AN17+AL17+1,AND(AJ17="O",AL17="보정안됨"),1,AJ17="O",AN17+AL17),"-")</f>
        <v>-</v>
      </c>
      <c r="AP17" s="145"/>
      <c r="AQ17" s="148"/>
      <c r="AR17" s="168"/>
      <c r="AS17" s="173"/>
    </row>
    <row r="18" spans="1:45" ht="21.95" customHeight="1" x14ac:dyDescent="0.3">
      <c r="A18" s="142"/>
      <c r="B18" s="28" t="s">
        <v>14</v>
      </c>
      <c r="C18" s="43"/>
      <c r="D18" s="89">
        <f>IFERROR(INDEX('직업 목록(수정 금지)'!$C$4:$EC$94,MATCH(L$4,'직업 목록(수정 금지)'!$B$4:$B$94,0),MATCH($B18,'직업 목록(수정 금지)'!$C$3:$EC$3,0)),"-")</f>
        <v>0</v>
      </c>
      <c r="E18" s="44"/>
      <c r="F18" s="52" t="str" cm="1">
        <f t="array" ref="F18">IFERROR(_xlfn.IFS(AND(C18="O",D18="우대"),"15",AND(C18="O",D18="전문"),"16",C18="O",10),"-")</f>
        <v>-</v>
      </c>
      <c r="G18" s="83"/>
      <c r="H18" s="119" t="str" cm="1">
        <f t="array" ref="H18">IFERROR(_xlfn.IFS(AND(D18="전문",C18="O"),G18+E18+1,AND(C18="O",E18="보정안됨"),1,C18="O",G18+E18),"-")</f>
        <v>-</v>
      </c>
      <c r="I18" s="145"/>
      <c r="J18" s="148"/>
      <c r="K18" s="168"/>
      <c r="L18" s="173"/>
      <c r="M18" s="28" t="s">
        <v>14</v>
      </c>
      <c r="N18" s="43"/>
      <c r="O18" s="89">
        <f>IFERROR(INDEX('직업 목록(수정 금지)'!$C$4:$EC$94,MATCH(W$4,'직업 목록(수정 금지)'!$B$4:$B$94,0),MATCH($B18,'직업 목록(수정 금지)'!$C$3:$EC$3,0)),"-")</f>
        <v>0</v>
      </c>
      <c r="P18" s="44"/>
      <c r="Q18" s="52" t="str" cm="1">
        <f t="array" ref="Q18">IFERROR(_xlfn.IFS(AND(N18="O",O18="우대"),"15",AND(N18="O",O18="전문"),"16",N18="O",10),"-")</f>
        <v>-</v>
      </c>
      <c r="R18" s="83"/>
      <c r="S18" s="119" t="str" cm="1">
        <f t="array" ref="S18">IFERROR(_xlfn.IFS(AND(O18="전문",N18="O"),R18+P18+1,AND(N18="O",P18="보정안됨"),1,N18="O",R18+P18),"-")</f>
        <v>-</v>
      </c>
      <c r="T18" s="145"/>
      <c r="U18" s="148"/>
      <c r="V18" s="168"/>
      <c r="W18" s="173"/>
      <c r="X18" s="28" t="s">
        <v>14</v>
      </c>
      <c r="Y18" s="48"/>
      <c r="Z18" s="89">
        <f>IFERROR(INDEX('직업 목록(수정 금지)'!$C$4:$EC$94,MATCH(AH$4,'직업 목록(수정 금지)'!$B$4:$B$94,0),MATCH($B18,'직업 목록(수정 금지)'!$C$3:$EC$3,0)),"-")</f>
        <v>0</v>
      </c>
      <c r="AA18" s="44"/>
      <c r="AB18" s="52" t="str" cm="1">
        <f t="array" ref="AB18">IFERROR(_xlfn.IFS(AND(Y18="O",Z18="우대"),"15",AND(Y18="O",Z18="전문"),"16",Y18="O",10),"-")</f>
        <v>-</v>
      </c>
      <c r="AC18" s="83"/>
      <c r="AD18" s="119" t="str" cm="1">
        <f t="array" ref="AD18">IFERROR(_xlfn.IFS(AND(Z18="전문",Y18="O"),AC18+AA18+1,AND(Y18="O",AA18="보정안됨"),1,Y18="O",AC18+AA18),"-")</f>
        <v>-</v>
      </c>
      <c r="AE18" s="145"/>
      <c r="AF18" s="148"/>
      <c r="AG18" s="168"/>
      <c r="AH18" s="173"/>
      <c r="AI18" s="28" t="s">
        <v>14</v>
      </c>
      <c r="AJ18" s="48"/>
      <c r="AK18" s="89">
        <f>IFERROR(INDEX('직업 목록(수정 금지)'!$C$4:$EC$94,MATCH(AS$4,'직업 목록(수정 금지)'!$B$4:$B$94,0),MATCH($B18,'직업 목록(수정 금지)'!$C$3:$EC$3,0)),"-")</f>
        <v>0</v>
      </c>
      <c r="AL18" s="44"/>
      <c r="AM18" s="52" t="str" cm="1">
        <f t="array" ref="AM18">IFERROR(_xlfn.IFS(AND(AJ18="O",AK18="우대"),"15",AND(AJ18="O",AK18="전문"),"16",AJ18="O",10),"-")</f>
        <v>-</v>
      </c>
      <c r="AN18" s="83"/>
      <c r="AO18" s="119" t="str" cm="1">
        <f t="array" ref="AO18">IFERROR(_xlfn.IFS(AND(AK18="전문",AJ18="O"),AN18+AL18+1,AND(AJ18="O",AL18="보정안됨"),1,AJ18="O",AN18+AL18),"-")</f>
        <v>-</v>
      </c>
      <c r="AP18" s="145"/>
      <c r="AQ18" s="148"/>
      <c r="AR18" s="168"/>
      <c r="AS18" s="173"/>
    </row>
    <row r="19" spans="1:45" ht="21.95" customHeight="1" x14ac:dyDescent="0.3">
      <c r="A19" s="142"/>
      <c r="B19" s="28" t="s">
        <v>25</v>
      </c>
      <c r="C19" s="43"/>
      <c r="D19" s="89" t="str">
        <f>IFERROR(INDEX('직업 목록(수정 금지)'!$C$4:$EC$94,MATCH(L$4,'직업 목록(수정 금지)'!$B$4:$B$94,0),MATCH($B19,'직업 목록(수정 금지)'!$C$3:$EC$3,0)),"-")</f>
        <v>우대</v>
      </c>
      <c r="E19" s="44"/>
      <c r="F19" s="52" t="str" cm="1">
        <f t="array" ref="F19">IFERROR(_xlfn.IFS(AND(C19="O",D19="우대"),"15",AND(C19="O",D19="전문"),"16",C19="O",10),"-")</f>
        <v>-</v>
      </c>
      <c r="G19" s="83"/>
      <c r="H19" s="119" t="str" cm="1">
        <f t="array" ref="H19">IFERROR(_xlfn.IFS(AND(D19="전문",C19="O"),G19+E19+1,AND(C19="O",E19="보정안됨"),1,C19="O",G19+E19),"-")</f>
        <v>-</v>
      </c>
      <c r="I19" s="145"/>
      <c r="J19" s="148"/>
      <c r="K19" s="168"/>
      <c r="L19" s="173"/>
      <c r="M19" s="28" t="s">
        <v>25</v>
      </c>
      <c r="N19" s="43"/>
      <c r="O19" s="89">
        <f>IFERROR(INDEX('직업 목록(수정 금지)'!$C$4:$EC$94,MATCH(W$4,'직업 목록(수정 금지)'!$B$4:$B$94,0),MATCH($B19,'직업 목록(수정 금지)'!$C$3:$EC$3,0)),"-")</f>
        <v>0</v>
      </c>
      <c r="P19" s="44"/>
      <c r="Q19" s="52" t="str" cm="1">
        <f t="array" ref="Q19">IFERROR(_xlfn.IFS(AND(N19="O",O19="우대"),"15",AND(N19="O",O19="전문"),"16",N19="O",10),"-")</f>
        <v>-</v>
      </c>
      <c r="R19" s="83"/>
      <c r="S19" s="119" t="str" cm="1">
        <f t="array" ref="S19">IFERROR(_xlfn.IFS(AND(O19="전문",N19="O"),R19+P19+1,AND(N19="O",P19="보정안됨"),1,N19="O",R19+P19),"-")</f>
        <v>-</v>
      </c>
      <c r="T19" s="145"/>
      <c r="U19" s="148"/>
      <c r="V19" s="168"/>
      <c r="W19" s="173"/>
      <c r="X19" s="28" t="s">
        <v>25</v>
      </c>
      <c r="Y19" s="48"/>
      <c r="Z19" s="89">
        <f>IFERROR(INDEX('직업 목록(수정 금지)'!$C$4:$EC$94,MATCH(AH$4,'직업 목록(수정 금지)'!$B$4:$B$94,0),MATCH($B19,'직업 목록(수정 금지)'!$C$3:$EC$3,0)),"-")</f>
        <v>0</v>
      </c>
      <c r="AA19" s="44"/>
      <c r="AB19" s="52" t="str" cm="1">
        <f t="array" ref="AB19">IFERROR(_xlfn.IFS(AND(Y19="O",Z19="우대"),"15",AND(Y19="O",Z19="전문"),"16",Y19="O",10),"-")</f>
        <v>-</v>
      </c>
      <c r="AC19" s="83"/>
      <c r="AD19" s="119" t="str" cm="1">
        <f t="array" ref="AD19">IFERROR(_xlfn.IFS(AND(Z19="전문",Y19="O"),AC19+AA19+1,AND(Y19="O",AA19="보정안됨"),1,Y19="O",AC19+AA19),"-")</f>
        <v>-</v>
      </c>
      <c r="AE19" s="145"/>
      <c r="AF19" s="148"/>
      <c r="AG19" s="168"/>
      <c r="AH19" s="173"/>
      <c r="AI19" s="28" t="s">
        <v>25</v>
      </c>
      <c r="AJ19" s="48"/>
      <c r="AK19" s="89">
        <f>IFERROR(INDEX('직업 목록(수정 금지)'!$C$4:$EC$94,MATCH(AS$4,'직업 목록(수정 금지)'!$B$4:$B$94,0),MATCH($B19,'직업 목록(수정 금지)'!$C$3:$EC$3,0)),"-")</f>
        <v>0</v>
      </c>
      <c r="AL19" s="44"/>
      <c r="AM19" s="52" t="str" cm="1">
        <f t="array" ref="AM19">IFERROR(_xlfn.IFS(AND(AJ19="O",AK19="우대"),"15",AND(AJ19="O",AK19="전문"),"16",AJ19="O",10),"-")</f>
        <v>-</v>
      </c>
      <c r="AN19" s="83"/>
      <c r="AO19" s="119" t="str" cm="1">
        <f t="array" ref="AO19">IFERROR(_xlfn.IFS(AND(AK19="전문",AJ19="O"),AN19+AL19+1,AND(AJ19="O",AL19="보정안됨"),1,AJ19="O",AN19+AL19),"-")</f>
        <v>-</v>
      </c>
      <c r="AP19" s="145"/>
      <c r="AQ19" s="148"/>
      <c r="AR19" s="168"/>
      <c r="AS19" s="173"/>
    </row>
    <row r="20" spans="1:45" ht="21.95" customHeight="1" x14ac:dyDescent="0.3">
      <c r="A20" s="142"/>
      <c r="B20" s="28" t="s">
        <v>36</v>
      </c>
      <c r="C20" s="43"/>
      <c r="D20" s="89">
        <f>IFERROR(INDEX('직업 목록(수정 금지)'!$C$4:$EC$94,MATCH(L$4,'직업 목록(수정 금지)'!$B$4:$B$94,0),MATCH($B20,'직업 목록(수정 금지)'!$C$3:$EC$3,0)),"-")</f>
        <v>0</v>
      </c>
      <c r="E20" s="44"/>
      <c r="F20" s="52" t="str" cm="1">
        <f t="array" ref="F20">IFERROR(_xlfn.IFS(AND(C20="O",D20="우대"),"15",AND(C20="O",D20="전문"),"16",C20="O",10),"-")</f>
        <v>-</v>
      </c>
      <c r="G20" s="83"/>
      <c r="H20" s="119" t="str" cm="1">
        <f t="array" ref="H20">IFERROR(_xlfn.IFS(AND(D20="전문",C20="O"),G20+E20+1,AND(C20="O",E20="보정안됨"),1,C20="O",G20+E20),"-")</f>
        <v>-</v>
      </c>
      <c r="I20" s="145"/>
      <c r="J20" s="148"/>
      <c r="K20" s="168"/>
      <c r="L20" s="173"/>
      <c r="M20" s="28" t="s">
        <v>36</v>
      </c>
      <c r="N20" s="43"/>
      <c r="O20" s="89">
        <f>IFERROR(INDEX('직업 목록(수정 금지)'!$C$4:$EC$94,MATCH(W$4,'직업 목록(수정 금지)'!$B$4:$B$94,0),MATCH($B20,'직업 목록(수정 금지)'!$C$3:$EC$3,0)),"-")</f>
        <v>0</v>
      </c>
      <c r="P20" s="44"/>
      <c r="Q20" s="52" t="str" cm="1">
        <f t="array" ref="Q20">IFERROR(_xlfn.IFS(AND(N20="O",O20="우대"),"15",AND(N20="O",O20="전문"),"16",N20="O",10),"-")</f>
        <v>-</v>
      </c>
      <c r="R20" s="83"/>
      <c r="S20" s="119" t="str" cm="1">
        <f t="array" ref="S20">IFERROR(_xlfn.IFS(AND(O20="전문",N20="O"),R20+P20+1,AND(N20="O",P20="보정안됨"),1,N20="O",R20+P20),"-")</f>
        <v>-</v>
      </c>
      <c r="T20" s="145"/>
      <c r="U20" s="148"/>
      <c r="V20" s="168"/>
      <c r="W20" s="173"/>
      <c r="X20" s="28" t="s">
        <v>36</v>
      </c>
      <c r="Y20" s="48"/>
      <c r="Z20" s="89">
        <f>IFERROR(INDEX('직업 목록(수정 금지)'!$C$4:$EC$94,MATCH(AH$4,'직업 목록(수정 금지)'!$B$4:$B$94,0),MATCH($B20,'직업 목록(수정 금지)'!$C$3:$EC$3,0)),"-")</f>
        <v>0</v>
      </c>
      <c r="AA20" s="44"/>
      <c r="AB20" s="52" t="str" cm="1">
        <f t="array" ref="AB20">IFERROR(_xlfn.IFS(AND(Y20="O",Z20="우대"),"15",AND(Y20="O",Z20="전문"),"16",Y20="O",10),"-")</f>
        <v>-</v>
      </c>
      <c r="AC20" s="83"/>
      <c r="AD20" s="119" t="str" cm="1">
        <f t="array" ref="AD20">IFERROR(_xlfn.IFS(AND(Z20="전문",Y20="O"),AC20+AA20+1,AND(Y20="O",AA20="보정안됨"),1,Y20="O",AC20+AA20),"-")</f>
        <v>-</v>
      </c>
      <c r="AE20" s="145"/>
      <c r="AF20" s="148"/>
      <c r="AG20" s="168"/>
      <c r="AH20" s="173"/>
      <c r="AI20" s="28" t="s">
        <v>36</v>
      </c>
      <c r="AJ20" s="48"/>
      <c r="AK20" s="89" t="str">
        <f>IFERROR(INDEX('직업 목록(수정 금지)'!$C$4:$EC$94,MATCH(AS$4,'직업 목록(수정 금지)'!$B$4:$B$94,0),MATCH($B20,'직업 목록(수정 금지)'!$C$3:$EC$3,0)),"-")</f>
        <v>우대</v>
      </c>
      <c r="AL20" s="44"/>
      <c r="AM20" s="52" t="str" cm="1">
        <f t="array" ref="AM20">IFERROR(_xlfn.IFS(AND(AJ20="O",AK20="우대"),"15",AND(AJ20="O",AK20="전문"),"16",AJ20="O",10),"-")</f>
        <v>-</v>
      </c>
      <c r="AN20" s="83"/>
      <c r="AO20" s="119" t="str" cm="1">
        <f t="array" ref="AO20">IFERROR(_xlfn.IFS(AND(AK20="전문",AJ20="O"),AN20+AL20+1,AND(AJ20="O",AL20="보정안됨"),1,AJ20="O",AN20+AL20),"-")</f>
        <v>-</v>
      </c>
      <c r="AP20" s="145"/>
      <c r="AQ20" s="148"/>
      <c r="AR20" s="168"/>
      <c r="AS20" s="173"/>
    </row>
    <row r="21" spans="1:45" ht="21.95" customHeight="1" x14ac:dyDescent="0.3">
      <c r="A21" s="142"/>
      <c r="B21" s="28" t="s">
        <v>9</v>
      </c>
      <c r="C21" s="43"/>
      <c r="D21" s="89">
        <f>IFERROR(INDEX('직업 목록(수정 금지)'!$C$4:$EC$94,MATCH(L$4,'직업 목록(수정 금지)'!$B$4:$B$94,0),MATCH($B21,'직업 목록(수정 금지)'!$C$3:$EC$3,0)),"-")</f>
        <v>0</v>
      </c>
      <c r="E21" s="44"/>
      <c r="F21" s="52" t="str" cm="1">
        <f t="array" ref="F21">IFERROR(_xlfn.IFS(AND(C21="O",D21="우대"),"15",AND(C21="O",D21="전문"),"16",C21="O",10),"-")</f>
        <v>-</v>
      </c>
      <c r="G21" s="83"/>
      <c r="H21" s="119" t="str" cm="1">
        <f t="array" ref="H21">IFERROR(_xlfn.IFS(AND(D21="전문",C21="O"),G21+E21+1,AND(C21="O",E21="보정안됨"),1,C21="O",G21+E21),"-")</f>
        <v>-</v>
      </c>
      <c r="I21" s="145"/>
      <c r="J21" s="148"/>
      <c r="K21" s="168"/>
      <c r="L21" s="173"/>
      <c r="M21" s="28" t="s">
        <v>9</v>
      </c>
      <c r="N21" s="43"/>
      <c r="O21" s="89">
        <f>IFERROR(INDEX('직업 목록(수정 금지)'!$C$4:$EC$94,MATCH(W$4,'직업 목록(수정 금지)'!$B$4:$B$94,0),MATCH($B21,'직업 목록(수정 금지)'!$C$3:$EC$3,0)),"-")</f>
        <v>0</v>
      </c>
      <c r="P21" s="44"/>
      <c r="Q21" s="52" t="str" cm="1">
        <f t="array" ref="Q21">IFERROR(_xlfn.IFS(AND(N21="O",O21="우대"),"15",AND(N21="O",O21="전문"),"16",N21="O",10),"-")</f>
        <v>-</v>
      </c>
      <c r="R21" s="83"/>
      <c r="S21" s="119" t="str" cm="1">
        <f t="array" ref="S21">IFERROR(_xlfn.IFS(AND(O21="전문",N21="O"),R21+P21+1,AND(N21="O",P21="보정안됨"),1,N21="O",R21+P21),"-")</f>
        <v>-</v>
      </c>
      <c r="T21" s="145"/>
      <c r="U21" s="148"/>
      <c r="V21" s="168"/>
      <c r="W21" s="173"/>
      <c r="X21" s="28" t="s">
        <v>9</v>
      </c>
      <c r="Y21" s="48"/>
      <c r="Z21" s="89">
        <f>IFERROR(INDEX('직업 목록(수정 금지)'!$C$4:$EC$94,MATCH(AH$4,'직업 목록(수정 금지)'!$B$4:$B$94,0),MATCH($B21,'직업 목록(수정 금지)'!$C$3:$EC$3,0)),"-")</f>
        <v>0</v>
      </c>
      <c r="AA21" s="44"/>
      <c r="AB21" s="52" t="str" cm="1">
        <f t="array" ref="AB21">IFERROR(_xlfn.IFS(AND(Y21="O",Z21="우대"),"15",AND(Y21="O",Z21="전문"),"16",Y21="O",10),"-")</f>
        <v>-</v>
      </c>
      <c r="AC21" s="83"/>
      <c r="AD21" s="119" t="str" cm="1">
        <f t="array" ref="AD21">IFERROR(_xlfn.IFS(AND(Z21="전문",Y21="O"),AC21+AA21+1,AND(Y21="O",AA21="보정안됨"),1,Y21="O",AC21+AA21),"-")</f>
        <v>-</v>
      </c>
      <c r="AE21" s="145"/>
      <c r="AF21" s="148"/>
      <c r="AG21" s="168"/>
      <c r="AH21" s="173"/>
      <c r="AI21" s="28" t="s">
        <v>9</v>
      </c>
      <c r="AJ21" s="48"/>
      <c r="AK21" s="89">
        <f>IFERROR(INDEX('직업 목록(수정 금지)'!$C$4:$EC$94,MATCH(AS$4,'직업 목록(수정 금지)'!$B$4:$B$94,0),MATCH($B21,'직업 목록(수정 금지)'!$C$3:$EC$3,0)),"-")</f>
        <v>0</v>
      </c>
      <c r="AL21" s="44"/>
      <c r="AM21" s="52" t="str" cm="1">
        <f t="array" ref="AM21">IFERROR(_xlfn.IFS(AND(AJ21="O",AK21="우대"),"15",AND(AJ21="O",AK21="전문"),"16",AJ21="O",10),"-")</f>
        <v>-</v>
      </c>
      <c r="AN21" s="83"/>
      <c r="AO21" s="119" t="str" cm="1">
        <f t="array" ref="AO21">IFERROR(_xlfn.IFS(AND(AK21="전문",AJ21="O"),AN21+AL21+1,AND(AJ21="O",AL21="보정안됨"),1,AJ21="O",AN21+AL21),"-")</f>
        <v>-</v>
      </c>
      <c r="AP21" s="145"/>
      <c r="AQ21" s="148"/>
      <c r="AR21" s="168"/>
      <c r="AS21" s="173"/>
    </row>
    <row r="22" spans="1:45" ht="21.95" customHeight="1" x14ac:dyDescent="0.3">
      <c r="A22" s="142"/>
      <c r="B22" s="28" t="s">
        <v>191</v>
      </c>
      <c r="C22" s="43"/>
      <c r="D22" s="89">
        <f>IFERROR(INDEX('직업 목록(수정 금지)'!$C$4:$EC$94,MATCH(L$4,'직업 목록(수정 금지)'!$B$4:$B$94,0),MATCH($B22,'직업 목록(수정 금지)'!$C$3:$EC$3,0)),"-")</f>
        <v>0</v>
      </c>
      <c r="E22" s="44"/>
      <c r="F22" s="52" t="str" cm="1">
        <f t="array" ref="F22">IFERROR(_xlfn.IFS(AND(C22="O",D22="우대"),"15",AND(C22="O",D22="전문"),"16",C22="O",10),"-")</f>
        <v>-</v>
      </c>
      <c r="G22" s="83"/>
      <c r="H22" s="119" t="str" cm="1">
        <f t="array" ref="H22">IFERROR(_xlfn.IFS(AND(D22="전문",C22="O"),G22+E22+1,AND(C22="O",E22="보정안됨"),1,C22="O",G22+E22),"-")</f>
        <v>-</v>
      </c>
      <c r="I22" s="145"/>
      <c r="J22" s="148"/>
      <c r="K22" s="168"/>
      <c r="L22" s="173"/>
      <c r="M22" s="28" t="s">
        <v>191</v>
      </c>
      <c r="N22" s="43"/>
      <c r="O22" s="89">
        <f>IFERROR(INDEX('직업 목록(수정 금지)'!$C$4:$EC$94,MATCH(W$4,'직업 목록(수정 금지)'!$B$4:$B$94,0),MATCH($B22,'직업 목록(수정 금지)'!$C$3:$EC$3,0)),"-")</f>
        <v>0</v>
      </c>
      <c r="P22" s="44"/>
      <c r="Q22" s="52" t="str" cm="1">
        <f t="array" ref="Q22">IFERROR(_xlfn.IFS(AND(N22="O",O22="우대"),"15",AND(N22="O",O22="전문"),"16",N22="O",10),"-")</f>
        <v>-</v>
      </c>
      <c r="R22" s="83"/>
      <c r="S22" s="119" t="str" cm="1">
        <f t="array" ref="S22">IFERROR(_xlfn.IFS(AND(O22="전문",N22="O"),R22+P22+1,AND(N22="O",P22="보정안됨"),1,N22="O",R22+P22),"-")</f>
        <v>-</v>
      </c>
      <c r="T22" s="145"/>
      <c r="U22" s="148"/>
      <c r="V22" s="168"/>
      <c r="W22" s="173"/>
      <c r="X22" s="28" t="s">
        <v>191</v>
      </c>
      <c r="Y22" s="48"/>
      <c r="Z22" s="89">
        <f>IFERROR(INDEX('직업 목록(수정 금지)'!$C$4:$EC$94,MATCH(AH$4,'직업 목록(수정 금지)'!$B$4:$B$94,0),MATCH($B22,'직업 목록(수정 금지)'!$C$3:$EC$3,0)),"-")</f>
        <v>0</v>
      </c>
      <c r="AA22" s="44"/>
      <c r="AB22" s="52" t="str" cm="1">
        <f t="array" ref="AB22">IFERROR(_xlfn.IFS(AND(Y22="O",Z22="우대"),"15",AND(Y22="O",Z22="전문"),"16",Y22="O",10),"-")</f>
        <v>-</v>
      </c>
      <c r="AC22" s="83"/>
      <c r="AD22" s="119" t="str" cm="1">
        <f t="array" ref="AD22">IFERROR(_xlfn.IFS(AND(Z22="전문",Y22="O"),AC22+AA22+1,AND(Y22="O",AA22="보정안됨"),1,Y22="O",AC22+AA22),"-")</f>
        <v>-</v>
      </c>
      <c r="AE22" s="145"/>
      <c r="AF22" s="148"/>
      <c r="AG22" s="168"/>
      <c r="AH22" s="173"/>
      <c r="AI22" s="28" t="s">
        <v>191</v>
      </c>
      <c r="AJ22" s="48"/>
      <c r="AK22" s="89">
        <f>IFERROR(INDEX('직업 목록(수정 금지)'!$C$4:$EC$94,MATCH(AS$4,'직업 목록(수정 금지)'!$B$4:$B$94,0),MATCH($B22,'직업 목록(수정 금지)'!$C$3:$EC$3,0)),"-")</f>
        <v>0</v>
      </c>
      <c r="AL22" s="44"/>
      <c r="AM22" s="52" t="str" cm="1">
        <f t="array" ref="AM22">IFERROR(_xlfn.IFS(AND(AJ22="O",AK22="우대"),"15",AND(AJ22="O",AK22="전문"),"16",AJ22="O",10),"-")</f>
        <v>-</v>
      </c>
      <c r="AN22" s="83"/>
      <c r="AO22" s="119" t="str" cm="1">
        <f t="array" ref="AO22">IFERROR(_xlfn.IFS(AND(AK22="전문",AJ22="O"),AN22+AL22+1,AND(AJ22="O",AL22="보정안됨"),1,AJ22="O",AN22+AL22),"-")</f>
        <v>-</v>
      </c>
      <c r="AP22" s="145"/>
      <c r="AQ22" s="148"/>
      <c r="AR22" s="168"/>
      <c r="AS22" s="173"/>
    </row>
    <row r="23" spans="1:45" ht="21.95" customHeight="1" x14ac:dyDescent="0.3">
      <c r="A23" s="142"/>
      <c r="B23" s="28" t="s">
        <v>18</v>
      </c>
      <c r="C23" s="43"/>
      <c r="D23" s="89">
        <f>IFERROR(INDEX('직업 목록(수정 금지)'!$C$4:$EC$94,MATCH(L$4,'직업 목록(수정 금지)'!$B$4:$B$94,0),MATCH($B23,'직업 목록(수정 금지)'!$C$3:$EC$3,0)),"-")</f>
        <v>0</v>
      </c>
      <c r="E23" s="44"/>
      <c r="F23" s="52" t="str" cm="1">
        <f t="array" ref="F23">IFERROR(_xlfn.IFS(AND(C23="O",D23="우대"),"15",AND(C23="O",D23="전문"),"16",C23="O",10),"-")</f>
        <v>-</v>
      </c>
      <c r="G23" s="83"/>
      <c r="H23" s="119" t="str" cm="1">
        <f t="array" ref="H23">IFERROR(_xlfn.IFS(AND(D23="전문",C23="O"),G23+E23+1,AND(C23="O",E23="보정안됨"),1,C23="O",G23+E23),"-")</f>
        <v>-</v>
      </c>
      <c r="I23" s="145"/>
      <c r="J23" s="148"/>
      <c r="K23" s="168"/>
      <c r="L23" s="173"/>
      <c r="M23" s="28" t="s">
        <v>18</v>
      </c>
      <c r="N23" s="43"/>
      <c r="O23" s="89" t="str">
        <f>IFERROR(INDEX('직업 목록(수정 금지)'!$C$4:$EC$94,MATCH(W$4,'직업 목록(수정 금지)'!$B$4:$B$94,0),MATCH($B23,'직업 목록(수정 금지)'!$C$3:$EC$3,0)),"-")</f>
        <v>우대</v>
      </c>
      <c r="P23" s="44"/>
      <c r="Q23" s="52" t="str" cm="1">
        <f t="array" ref="Q23">IFERROR(_xlfn.IFS(AND(N23="O",O23="우대"),"15",AND(N23="O",O23="전문"),"16",N23="O",10),"-")</f>
        <v>-</v>
      </c>
      <c r="R23" s="83"/>
      <c r="S23" s="119" t="str" cm="1">
        <f t="array" ref="S23">IFERROR(_xlfn.IFS(AND(O23="전문",N23="O"),R23+P23+1,AND(N23="O",P23="보정안됨"),1,N23="O",R23+P23),"-")</f>
        <v>-</v>
      </c>
      <c r="T23" s="145"/>
      <c r="U23" s="148"/>
      <c r="V23" s="168"/>
      <c r="W23" s="173"/>
      <c r="X23" s="28" t="s">
        <v>18</v>
      </c>
      <c r="Y23" s="48"/>
      <c r="Z23" s="89">
        <f>IFERROR(INDEX('직업 목록(수정 금지)'!$C$4:$EC$94,MATCH(AH$4,'직업 목록(수정 금지)'!$B$4:$B$94,0),MATCH($B23,'직업 목록(수정 금지)'!$C$3:$EC$3,0)),"-")</f>
        <v>0</v>
      </c>
      <c r="AA23" s="44"/>
      <c r="AB23" s="52" t="str" cm="1">
        <f t="array" ref="AB23">IFERROR(_xlfn.IFS(AND(Y23="O",Z23="우대"),"15",AND(Y23="O",Z23="전문"),"16",Y23="O",10),"-")</f>
        <v>-</v>
      </c>
      <c r="AC23" s="83"/>
      <c r="AD23" s="119" t="str" cm="1">
        <f t="array" ref="AD23">IFERROR(_xlfn.IFS(AND(Z23="전문",Y23="O"),AC23+AA23+1,AND(Y23="O",AA23="보정안됨"),1,Y23="O",AC23+AA23),"-")</f>
        <v>-</v>
      </c>
      <c r="AE23" s="145"/>
      <c r="AF23" s="148"/>
      <c r="AG23" s="168"/>
      <c r="AH23" s="173"/>
      <c r="AI23" s="28" t="s">
        <v>18</v>
      </c>
      <c r="AJ23" s="48"/>
      <c r="AK23" s="89" t="str">
        <f>IFERROR(INDEX('직업 목록(수정 금지)'!$C$4:$EC$94,MATCH(AS$4,'직업 목록(수정 금지)'!$B$4:$B$94,0),MATCH($B23,'직업 목록(수정 금지)'!$C$3:$EC$3,0)),"-")</f>
        <v>우대</v>
      </c>
      <c r="AL23" s="44"/>
      <c r="AM23" s="52" t="str" cm="1">
        <f t="array" ref="AM23">IFERROR(_xlfn.IFS(AND(AJ23="O",AK23="우대"),"15",AND(AJ23="O",AK23="전문"),"16",AJ23="O",10),"-")</f>
        <v>-</v>
      </c>
      <c r="AN23" s="83"/>
      <c r="AO23" s="119" t="str" cm="1">
        <f t="array" ref="AO23">IFERROR(_xlfn.IFS(AND(AK23="전문",AJ23="O"),AN23+AL23+1,AND(AJ23="O",AL23="보정안됨"),1,AJ23="O",AN23+AL23),"-")</f>
        <v>-</v>
      </c>
      <c r="AP23" s="145"/>
      <c r="AQ23" s="148"/>
      <c r="AR23" s="168"/>
      <c r="AS23" s="173"/>
    </row>
    <row r="24" spans="1:45" ht="21.95" customHeight="1" x14ac:dyDescent="0.3">
      <c r="A24" s="142"/>
      <c r="B24" s="28" t="s">
        <v>22</v>
      </c>
      <c r="C24" s="43"/>
      <c r="D24" s="89">
        <f>IFERROR(INDEX('직업 목록(수정 금지)'!$C$4:$EC$94,MATCH(L$4,'직업 목록(수정 금지)'!$B$4:$B$94,0),MATCH($B24,'직업 목록(수정 금지)'!$C$3:$EC$3,0)),"-")</f>
        <v>0</v>
      </c>
      <c r="E24" s="44"/>
      <c r="F24" s="52" t="str" cm="1">
        <f t="array" ref="F24">IFERROR(_xlfn.IFS(AND(C24="O",D24="우대"),"15",AND(C24="O",D24="전문"),"16",C24="O",10),"-")</f>
        <v>-</v>
      </c>
      <c r="G24" s="83"/>
      <c r="H24" s="119" t="str" cm="1">
        <f t="array" ref="H24">IFERROR(_xlfn.IFS(AND(D24="전문",C24="O"),G24+E24+1,AND(C24="O",E24="보정안됨"),1,C24="O",G24+E24),"-")</f>
        <v>-</v>
      </c>
      <c r="I24" s="145"/>
      <c r="J24" s="148"/>
      <c r="K24" s="168"/>
      <c r="L24" s="173"/>
      <c r="M24" s="28" t="s">
        <v>22</v>
      </c>
      <c r="N24" s="43"/>
      <c r="O24" s="89" t="str">
        <f>IFERROR(INDEX('직업 목록(수정 금지)'!$C$4:$EC$94,MATCH(W$4,'직업 목록(수정 금지)'!$B$4:$B$94,0),MATCH($B24,'직업 목록(수정 금지)'!$C$3:$EC$3,0)),"-")</f>
        <v>우대</v>
      </c>
      <c r="P24" s="44"/>
      <c r="Q24" s="52" t="str" cm="1">
        <f t="array" ref="Q24">IFERROR(_xlfn.IFS(AND(N24="O",O24="우대"),"15",AND(N24="O",O24="전문"),"16",N24="O",10),"-")</f>
        <v>-</v>
      </c>
      <c r="R24" s="83"/>
      <c r="S24" s="119" t="str" cm="1">
        <f t="array" ref="S24">IFERROR(_xlfn.IFS(AND(O24="전문",N24="O"),R24+P24+1,AND(N24="O",P24="보정안됨"),1,N24="O",R24+P24),"-")</f>
        <v>-</v>
      </c>
      <c r="T24" s="145"/>
      <c r="U24" s="148"/>
      <c r="V24" s="168"/>
      <c r="W24" s="173"/>
      <c r="X24" s="28" t="s">
        <v>22</v>
      </c>
      <c r="Y24" s="48"/>
      <c r="Z24" s="89" t="str">
        <f>IFERROR(INDEX('직업 목록(수정 금지)'!$C$4:$EC$94,MATCH(AH$4,'직업 목록(수정 금지)'!$B$4:$B$94,0),MATCH($B24,'직업 목록(수정 금지)'!$C$3:$EC$3,0)),"-")</f>
        <v>전문</v>
      </c>
      <c r="AA24" s="44"/>
      <c r="AB24" s="52" t="str" cm="1">
        <f t="array" ref="AB24">IFERROR(_xlfn.IFS(AND(Y24="O",Z24="우대"),"15",AND(Y24="O",Z24="전문"),"16",Y24="O",10),"-")</f>
        <v>-</v>
      </c>
      <c r="AC24" s="83"/>
      <c r="AD24" s="119" t="str" cm="1">
        <f t="array" ref="AD24">IFERROR(_xlfn.IFS(AND(Z24="전문",Y24="O"),AC24+AA24+1,AND(Y24="O",AA24="보정안됨"),1,Y24="O",AC24+AA24),"-")</f>
        <v>-</v>
      </c>
      <c r="AE24" s="145"/>
      <c r="AF24" s="148"/>
      <c r="AG24" s="168"/>
      <c r="AH24" s="173"/>
      <c r="AI24" s="28" t="s">
        <v>22</v>
      </c>
      <c r="AJ24" s="48"/>
      <c r="AK24" s="89" t="str">
        <f>IFERROR(INDEX('직업 목록(수정 금지)'!$C$4:$EC$94,MATCH(AS$4,'직업 목록(수정 금지)'!$B$4:$B$94,0),MATCH($B24,'직업 목록(수정 금지)'!$C$3:$EC$3,0)),"-")</f>
        <v>우대</v>
      </c>
      <c r="AL24" s="44"/>
      <c r="AM24" s="52" t="str" cm="1">
        <f t="array" ref="AM24">IFERROR(_xlfn.IFS(AND(AJ24="O",AK24="우대"),"15",AND(AJ24="O",AK24="전문"),"16",AJ24="O",10),"-")</f>
        <v>-</v>
      </c>
      <c r="AN24" s="83"/>
      <c r="AO24" s="119" t="str" cm="1">
        <f t="array" ref="AO24">IFERROR(_xlfn.IFS(AND(AK24="전문",AJ24="O"),AN24+AL24+1,AND(AJ24="O",AL24="보정안됨"),1,AJ24="O",AN24+AL24),"-")</f>
        <v>-</v>
      </c>
      <c r="AP24" s="145"/>
      <c r="AQ24" s="148"/>
      <c r="AR24" s="168"/>
      <c r="AS24" s="173"/>
    </row>
    <row r="25" spans="1:45" ht="21.95" customHeight="1" x14ac:dyDescent="0.3">
      <c r="A25" s="142"/>
      <c r="B25" s="28" t="s">
        <v>35</v>
      </c>
      <c r="C25" s="43"/>
      <c r="D25" s="89">
        <f>IFERROR(INDEX('직업 목록(수정 금지)'!$C$4:$EC$94,MATCH(L$4,'직업 목록(수정 금지)'!$B$4:$B$94,0),MATCH($B25,'직업 목록(수정 금지)'!$C$3:$EC$3,0)),"-")</f>
        <v>0</v>
      </c>
      <c r="E25" s="44"/>
      <c r="F25" s="52" t="str" cm="1">
        <f t="array" ref="F25">IFERROR(_xlfn.IFS(AND(C25="O",D25="우대"),"15",AND(C25="O",D25="전문"),"16",C25="O",10),"-")</f>
        <v>-</v>
      </c>
      <c r="G25" s="83"/>
      <c r="H25" s="119" t="str" cm="1">
        <f t="array" ref="H25">IFERROR(_xlfn.IFS(AND(D25="전문",C25="O"),G25+E25+1,AND(C25="O",E25="보정안됨"),1,C25="O",G25+E25),"-")</f>
        <v>-</v>
      </c>
      <c r="I25" s="145"/>
      <c r="J25" s="148"/>
      <c r="K25" s="168"/>
      <c r="L25" s="173"/>
      <c r="M25" s="28" t="s">
        <v>35</v>
      </c>
      <c r="N25" s="43"/>
      <c r="O25" s="89" t="str">
        <f>IFERROR(INDEX('직업 목록(수정 금지)'!$C$4:$EC$94,MATCH(W$4,'직업 목록(수정 금지)'!$B$4:$B$94,0),MATCH($B25,'직업 목록(수정 금지)'!$C$3:$EC$3,0)),"-")</f>
        <v>우대</v>
      </c>
      <c r="P25" s="44"/>
      <c r="Q25" s="52" t="str" cm="1">
        <f t="array" ref="Q25">IFERROR(_xlfn.IFS(AND(N25="O",O25="우대"),"15",AND(N25="O",O25="전문"),"16",N25="O",10),"-")</f>
        <v>-</v>
      </c>
      <c r="R25" s="83"/>
      <c r="S25" s="119" t="str" cm="1">
        <f t="array" ref="S25">IFERROR(_xlfn.IFS(AND(O25="전문",N25="O"),R25+P25+1,AND(N25="O",P25="보정안됨"),1,N25="O",R25+P25),"-")</f>
        <v>-</v>
      </c>
      <c r="T25" s="145"/>
      <c r="U25" s="148"/>
      <c r="V25" s="168"/>
      <c r="W25" s="173"/>
      <c r="X25" s="28" t="s">
        <v>35</v>
      </c>
      <c r="Y25" s="48"/>
      <c r="Z25" s="89">
        <f>IFERROR(INDEX('직업 목록(수정 금지)'!$C$4:$EC$94,MATCH(AH$4,'직업 목록(수정 금지)'!$B$4:$B$94,0),MATCH($B25,'직업 목록(수정 금지)'!$C$3:$EC$3,0)),"-")</f>
        <v>0</v>
      </c>
      <c r="AA25" s="44"/>
      <c r="AB25" s="52" t="str" cm="1">
        <f t="array" ref="AB25">IFERROR(_xlfn.IFS(AND(Y25="O",Z25="우대"),"15",AND(Y25="O",Z25="전문"),"16",Y25="O",10),"-")</f>
        <v>-</v>
      </c>
      <c r="AC25" s="83"/>
      <c r="AD25" s="119" t="str" cm="1">
        <f t="array" ref="AD25">IFERROR(_xlfn.IFS(AND(Z25="전문",Y25="O"),AC25+AA25+1,AND(Y25="O",AA25="보정안됨"),1,Y25="O",AC25+AA25),"-")</f>
        <v>-</v>
      </c>
      <c r="AE25" s="145"/>
      <c r="AF25" s="148"/>
      <c r="AG25" s="168"/>
      <c r="AH25" s="173"/>
      <c r="AI25" s="28" t="s">
        <v>35</v>
      </c>
      <c r="AJ25" s="48"/>
      <c r="AK25" s="89">
        <f>IFERROR(INDEX('직업 목록(수정 금지)'!$C$4:$EC$94,MATCH(AS$4,'직업 목록(수정 금지)'!$B$4:$B$94,0),MATCH($B25,'직업 목록(수정 금지)'!$C$3:$EC$3,0)),"-")</f>
        <v>0</v>
      </c>
      <c r="AL25" s="44"/>
      <c r="AM25" s="52" t="str" cm="1">
        <f t="array" ref="AM25">IFERROR(_xlfn.IFS(AND(AJ25="O",AK25="우대"),"15",AND(AJ25="O",AK25="전문"),"16",AJ25="O",10),"-")</f>
        <v>-</v>
      </c>
      <c r="AN25" s="83"/>
      <c r="AO25" s="119" t="str" cm="1">
        <f t="array" ref="AO25">IFERROR(_xlfn.IFS(AND(AK25="전문",AJ25="O"),AN25+AL25+1,AND(AJ25="O",AL25="보정안됨"),1,AJ25="O",AN25+AL25),"-")</f>
        <v>-</v>
      </c>
      <c r="AP25" s="145"/>
      <c r="AQ25" s="148"/>
      <c r="AR25" s="168"/>
      <c r="AS25" s="173"/>
    </row>
    <row r="26" spans="1:45" ht="21.95" customHeight="1" x14ac:dyDescent="0.3">
      <c r="A26" s="142"/>
      <c r="B26" s="28" t="s">
        <v>17</v>
      </c>
      <c r="C26" s="43"/>
      <c r="D26" s="89" t="str">
        <f>IFERROR(INDEX('직업 목록(수정 금지)'!$C$4:$EC$94,MATCH(L$4,'직업 목록(수정 금지)'!$B$4:$B$94,0),MATCH($B26,'직업 목록(수정 금지)'!$C$3:$EC$3,0)),"-")</f>
        <v>우대</v>
      </c>
      <c r="E26" s="44"/>
      <c r="F26" s="52" t="str" cm="1">
        <f t="array" ref="F26">IFERROR(_xlfn.IFS(AND(C26="O",D26="우대"),"15",AND(C26="O",D26="전문"),"16",C26="O",10),"-")</f>
        <v>-</v>
      </c>
      <c r="G26" s="83"/>
      <c r="H26" s="119" t="str" cm="1">
        <f t="array" ref="H26">IFERROR(_xlfn.IFS(AND(D26="전문",C26="O"),G26+E26+1,AND(C26="O",E26="보정안됨"),1,C26="O",G26+E26),"-")</f>
        <v>-</v>
      </c>
      <c r="I26" s="145"/>
      <c r="J26" s="148"/>
      <c r="K26" s="168"/>
      <c r="L26" s="173"/>
      <c r="M26" s="28" t="s">
        <v>17</v>
      </c>
      <c r="N26" s="43"/>
      <c r="O26" s="89">
        <f>IFERROR(INDEX('직업 목록(수정 금지)'!$C$4:$EC$94,MATCH(W$4,'직업 목록(수정 금지)'!$B$4:$B$94,0),MATCH($B26,'직업 목록(수정 금지)'!$C$3:$EC$3,0)),"-")</f>
        <v>0</v>
      </c>
      <c r="P26" s="44"/>
      <c r="Q26" s="52" t="str" cm="1">
        <f t="array" ref="Q26">IFERROR(_xlfn.IFS(AND(N26="O",O26="우대"),"15",AND(N26="O",O26="전문"),"16",N26="O",10),"-")</f>
        <v>-</v>
      </c>
      <c r="R26" s="83"/>
      <c r="S26" s="119" t="str" cm="1">
        <f t="array" ref="S26">IFERROR(_xlfn.IFS(AND(O26="전문",N26="O"),R26+P26+1,AND(N26="O",P26="보정안됨"),1,N26="O",R26+P26),"-")</f>
        <v>-</v>
      </c>
      <c r="T26" s="145"/>
      <c r="U26" s="148"/>
      <c r="V26" s="168"/>
      <c r="W26" s="173"/>
      <c r="X26" s="28" t="s">
        <v>17</v>
      </c>
      <c r="Y26" s="48"/>
      <c r="Z26" s="89">
        <f>IFERROR(INDEX('직업 목록(수정 금지)'!$C$4:$EC$94,MATCH(AH$4,'직업 목록(수정 금지)'!$B$4:$B$94,0),MATCH($B26,'직업 목록(수정 금지)'!$C$3:$EC$3,0)),"-")</f>
        <v>0</v>
      </c>
      <c r="AA26" s="44"/>
      <c r="AB26" s="52" t="str" cm="1">
        <f t="array" ref="AB26">IFERROR(_xlfn.IFS(AND(Y26="O",Z26="우대"),"15",AND(Y26="O",Z26="전문"),"16",Y26="O",10),"-")</f>
        <v>-</v>
      </c>
      <c r="AC26" s="83"/>
      <c r="AD26" s="119" t="str" cm="1">
        <f t="array" ref="AD26">IFERROR(_xlfn.IFS(AND(Z26="전문",Y26="O"),AC26+AA26+1,AND(Y26="O",AA26="보정안됨"),1,Y26="O",AC26+AA26),"-")</f>
        <v>-</v>
      </c>
      <c r="AE26" s="145"/>
      <c r="AF26" s="148"/>
      <c r="AG26" s="168"/>
      <c r="AH26" s="173"/>
      <c r="AI26" s="28" t="s">
        <v>17</v>
      </c>
      <c r="AJ26" s="48"/>
      <c r="AK26" s="89">
        <f>IFERROR(INDEX('직업 목록(수정 금지)'!$C$4:$EC$94,MATCH(AS$4,'직업 목록(수정 금지)'!$B$4:$B$94,0),MATCH($B26,'직업 목록(수정 금지)'!$C$3:$EC$3,0)),"-")</f>
        <v>0</v>
      </c>
      <c r="AL26" s="44"/>
      <c r="AM26" s="52" t="str" cm="1">
        <f t="array" ref="AM26">IFERROR(_xlfn.IFS(AND(AJ26="O",AK26="우대"),"15",AND(AJ26="O",AK26="전문"),"16",AJ26="O",10),"-")</f>
        <v>-</v>
      </c>
      <c r="AN26" s="83"/>
      <c r="AO26" s="119" t="str" cm="1">
        <f t="array" ref="AO26">IFERROR(_xlfn.IFS(AND(AK26="전문",AJ26="O"),AN26+AL26+1,AND(AJ26="O",AL26="보정안됨"),1,AJ26="O",AN26+AL26),"-")</f>
        <v>-</v>
      </c>
      <c r="AP26" s="145"/>
      <c r="AQ26" s="148"/>
      <c r="AR26" s="168"/>
      <c r="AS26" s="173"/>
    </row>
    <row r="27" spans="1:45" ht="21.95" customHeight="1" x14ac:dyDescent="0.3">
      <c r="A27" s="142"/>
      <c r="B27" s="28" t="s">
        <v>24</v>
      </c>
      <c r="C27" s="43"/>
      <c r="D27" s="89">
        <f>IFERROR(INDEX('직업 목록(수정 금지)'!$C$4:$EC$94,MATCH(L$4,'직업 목록(수정 금지)'!$B$4:$B$94,0),MATCH($B27,'직업 목록(수정 금지)'!$C$3:$EC$3,0)),"-")</f>
        <v>0</v>
      </c>
      <c r="E27" s="44"/>
      <c r="F27" s="52" t="str" cm="1">
        <f t="array" ref="F27">IFERROR(_xlfn.IFS(AND(C27="O",D27="우대"),"15",AND(C27="O",D27="전문"),"16",C27="O",10),"-")</f>
        <v>-</v>
      </c>
      <c r="G27" s="83"/>
      <c r="H27" s="119" t="str" cm="1">
        <f t="array" ref="H27">IFERROR(_xlfn.IFS(AND(D27="전문",C27="O"),G27+E27+1,AND(C27="O",E27="보정안됨"),1,C27="O",G27+E27),"-")</f>
        <v>-</v>
      </c>
      <c r="I27" s="145"/>
      <c r="J27" s="148"/>
      <c r="K27" s="168"/>
      <c r="L27" s="173"/>
      <c r="M27" s="28" t="s">
        <v>24</v>
      </c>
      <c r="N27" s="43"/>
      <c r="O27" s="89" t="str">
        <f>IFERROR(INDEX('직업 목록(수정 금지)'!$C$4:$EC$94,MATCH(W$4,'직업 목록(수정 금지)'!$B$4:$B$94,0),MATCH($B27,'직업 목록(수정 금지)'!$C$3:$EC$3,0)),"-")</f>
        <v>우대</v>
      </c>
      <c r="P27" s="44"/>
      <c r="Q27" s="52" t="str" cm="1">
        <f t="array" ref="Q27">IFERROR(_xlfn.IFS(AND(N27="O",O27="우대"),"15",AND(N27="O",O27="전문"),"16",N27="O",10),"-")</f>
        <v>-</v>
      </c>
      <c r="R27" s="83"/>
      <c r="S27" s="119" t="str" cm="1">
        <f t="array" ref="S27">IFERROR(_xlfn.IFS(AND(O27="전문",N27="O"),R27+P27+1,AND(N27="O",P27="보정안됨"),1,N27="O",R27+P27),"-")</f>
        <v>-</v>
      </c>
      <c r="T27" s="145"/>
      <c r="U27" s="148"/>
      <c r="V27" s="168"/>
      <c r="W27" s="173"/>
      <c r="X27" s="28" t="s">
        <v>24</v>
      </c>
      <c r="Y27" s="48"/>
      <c r="Z27" s="89">
        <f>IFERROR(INDEX('직업 목록(수정 금지)'!$C$4:$EC$94,MATCH(AH$4,'직업 목록(수정 금지)'!$B$4:$B$94,0),MATCH($B27,'직업 목록(수정 금지)'!$C$3:$EC$3,0)),"-")</f>
        <v>0</v>
      </c>
      <c r="AA27" s="44"/>
      <c r="AB27" s="52" t="str" cm="1">
        <f t="array" ref="AB27">IFERROR(_xlfn.IFS(AND(Y27="O",Z27="우대"),"15",AND(Y27="O",Z27="전문"),"16",Y27="O",10),"-")</f>
        <v>-</v>
      </c>
      <c r="AC27" s="83"/>
      <c r="AD27" s="119" t="str" cm="1">
        <f t="array" ref="AD27">IFERROR(_xlfn.IFS(AND(Z27="전문",Y27="O"),AC27+AA27+1,AND(Y27="O",AA27="보정안됨"),1,Y27="O",AC27+AA27),"-")</f>
        <v>-</v>
      </c>
      <c r="AE27" s="145"/>
      <c r="AF27" s="148"/>
      <c r="AG27" s="168"/>
      <c r="AH27" s="173"/>
      <c r="AI27" s="28" t="s">
        <v>24</v>
      </c>
      <c r="AJ27" s="48"/>
      <c r="AK27" s="89">
        <f>IFERROR(INDEX('직업 목록(수정 금지)'!$C$4:$EC$94,MATCH(AS$4,'직업 목록(수정 금지)'!$B$4:$B$94,0),MATCH($B27,'직업 목록(수정 금지)'!$C$3:$EC$3,0)),"-")</f>
        <v>0</v>
      </c>
      <c r="AL27" s="44"/>
      <c r="AM27" s="52" t="str" cm="1">
        <f t="array" ref="AM27">IFERROR(_xlfn.IFS(AND(AJ27="O",AK27="우대"),"15",AND(AJ27="O",AK27="전문"),"16",AJ27="O",10),"-")</f>
        <v>-</v>
      </c>
      <c r="AN27" s="83"/>
      <c r="AO27" s="119" t="str" cm="1">
        <f t="array" ref="AO27">IFERROR(_xlfn.IFS(AND(AK27="전문",AJ27="O"),AN27+AL27+1,AND(AJ27="O",AL27="보정안됨"),1,AJ27="O",AN27+AL27),"-")</f>
        <v>-</v>
      </c>
      <c r="AP27" s="145"/>
      <c r="AQ27" s="148"/>
      <c r="AR27" s="168"/>
      <c r="AS27" s="173"/>
    </row>
    <row r="28" spans="1:45" ht="21.95" customHeight="1" x14ac:dyDescent="0.3">
      <c r="A28" s="142"/>
      <c r="B28" s="28" t="s">
        <v>31</v>
      </c>
      <c r="C28" s="43"/>
      <c r="D28" s="89">
        <f>IFERROR(INDEX('직업 목록(수정 금지)'!$C$4:$EC$94,MATCH(L$4,'직업 목록(수정 금지)'!$B$4:$B$94,0),MATCH($B28,'직업 목록(수정 금지)'!$C$3:$EC$3,0)),"-")</f>
        <v>0</v>
      </c>
      <c r="E28" s="44"/>
      <c r="F28" s="52" t="str" cm="1">
        <f t="array" ref="F28">IFERROR(_xlfn.IFS(AND(C28="O",D28="우대"),"15",AND(C28="O",D28="전문"),"16",C28="O",10),"-")</f>
        <v>-</v>
      </c>
      <c r="G28" s="83"/>
      <c r="H28" s="119" t="str" cm="1">
        <f t="array" ref="H28">IFERROR(_xlfn.IFS(AND(D28="전문",C28="O"),G28+E28+1,AND(C28="O",E28="보정안됨"),1,C28="O",G28+E28),"-")</f>
        <v>-</v>
      </c>
      <c r="I28" s="145"/>
      <c r="J28" s="148"/>
      <c r="K28" s="168"/>
      <c r="L28" s="173"/>
      <c r="M28" s="28" t="s">
        <v>31</v>
      </c>
      <c r="N28" s="43"/>
      <c r="O28" s="89">
        <f>IFERROR(INDEX('직업 목록(수정 금지)'!$C$4:$EC$94,MATCH(W$4,'직업 목록(수정 금지)'!$B$4:$B$94,0),MATCH($B28,'직업 목록(수정 금지)'!$C$3:$EC$3,0)),"-")</f>
        <v>0</v>
      </c>
      <c r="P28" s="44"/>
      <c r="Q28" s="52" t="str" cm="1">
        <f t="array" ref="Q28">IFERROR(_xlfn.IFS(AND(N28="O",O28="우대"),"15",AND(N28="O",O28="전문"),"16",N28="O",10),"-")</f>
        <v>-</v>
      </c>
      <c r="R28" s="83"/>
      <c r="S28" s="119" t="str" cm="1">
        <f t="array" ref="S28">IFERROR(_xlfn.IFS(AND(O28="전문",N28="O"),R28+P28+1,AND(N28="O",P28="보정안됨"),1,N28="O",R28+P28),"-")</f>
        <v>-</v>
      </c>
      <c r="T28" s="145"/>
      <c r="U28" s="148"/>
      <c r="V28" s="168"/>
      <c r="W28" s="173"/>
      <c r="X28" s="28" t="s">
        <v>31</v>
      </c>
      <c r="Y28" s="48"/>
      <c r="Z28" s="89">
        <f>IFERROR(INDEX('직업 목록(수정 금지)'!$C$4:$EC$94,MATCH(AH$4,'직업 목록(수정 금지)'!$B$4:$B$94,0),MATCH($B28,'직업 목록(수정 금지)'!$C$3:$EC$3,0)),"-")</f>
        <v>0</v>
      </c>
      <c r="AA28" s="44"/>
      <c r="AB28" s="52" t="str" cm="1">
        <f t="array" ref="AB28">IFERROR(_xlfn.IFS(AND(Y28="O",Z28="우대"),"15",AND(Y28="O",Z28="전문"),"16",Y28="O",10),"-")</f>
        <v>-</v>
      </c>
      <c r="AC28" s="83"/>
      <c r="AD28" s="119" t="str" cm="1">
        <f t="array" ref="AD28">IFERROR(_xlfn.IFS(AND(Z28="전문",Y28="O"),AC28+AA28+1,AND(Y28="O",AA28="보정안됨"),1,Y28="O",AC28+AA28),"-")</f>
        <v>-</v>
      </c>
      <c r="AE28" s="145"/>
      <c r="AF28" s="148"/>
      <c r="AG28" s="168"/>
      <c r="AH28" s="173"/>
      <c r="AI28" s="28" t="s">
        <v>31</v>
      </c>
      <c r="AJ28" s="48"/>
      <c r="AK28" s="89">
        <f>IFERROR(INDEX('직업 목록(수정 금지)'!$C$4:$EC$94,MATCH(AS$4,'직업 목록(수정 금지)'!$B$4:$B$94,0),MATCH($B28,'직업 목록(수정 금지)'!$C$3:$EC$3,0)),"-")</f>
        <v>0</v>
      </c>
      <c r="AL28" s="44"/>
      <c r="AM28" s="52" t="str" cm="1">
        <f t="array" ref="AM28">IFERROR(_xlfn.IFS(AND(AJ28="O",AK28="우대"),"15",AND(AJ28="O",AK28="전문"),"16",AJ28="O",10),"-")</f>
        <v>-</v>
      </c>
      <c r="AN28" s="83"/>
      <c r="AO28" s="119" t="str" cm="1">
        <f t="array" ref="AO28">IFERROR(_xlfn.IFS(AND(AK28="전문",AJ28="O"),AN28+AL28+1,AND(AJ28="O",AL28="보정안됨"),1,AJ28="O",AN28+AL28),"-")</f>
        <v>-</v>
      </c>
      <c r="AP28" s="145"/>
      <c r="AQ28" s="148"/>
      <c r="AR28" s="168"/>
      <c r="AS28" s="173"/>
    </row>
    <row r="29" spans="1:45" ht="21.95" customHeight="1" x14ac:dyDescent="0.3">
      <c r="A29" s="142"/>
      <c r="B29" s="28" t="s">
        <v>11</v>
      </c>
      <c r="C29" s="43"/>
      <c r="D29" s="89">
        <f>IFERROR(INDEX('직업 목록(수정 금지)'!$C$4:$EC$94,MATCH(L$4,'직업 목록(수정 금지)'!$B$4:$B$94,0),MATCH($B29,'직업 목록(수정 금지)'!$C$3:$EC$3,0)),"-")</f>
        <v>0</v>
      </c>
      <c r="E29" s="44"/>
      <c r="F29" s="52" t="str" cm="1">
        <f t="array" ref="F29">IFERROR(_xlfn.IFS(AND(C29="O",D29="우대"),"15",AND(C29="O",D29="전문"),"16",C29="O",10),"-")</f>
        <v>-</v>
      </c>
      <c r="G29" s="83"/>
      <c r="H29" s="119" t="str" cm="1">
        <f t="array" ref="H29">IFERROR(_xlfn.IFS(AND(D29="전문",C29="O"),G29+E29+1,AND(C29="O",E29="보정안됨"),1,C29="O",G29+E29),"-")</f>
        <v>-</v>
      </c>
      <c r="I29" s="145"/>
      <c r="J29" s="148"/>
      <c r="K29" s="168"/>
      <c r="L29" s="173"/>
      <c r="M29" s="28" t="s">
        <v>11</v>
      </c>
      <c r="N29" s="43"/>
      <c r="O29" s="89" t="str">
        <f>IFERROR(INDEX('직업 목록(수정 금지)'!$C$4:$EC$94,MATCH(W$4,'직업 목록(수정 금지)'!$B$4:$B$94,0),MATCH($B29,'직업 목록(수정 금지)'!$C$3:$EC$3,0)),"-")</f>
        <v>전문</v>
      </c>
      <c r="P29" s="44"/>
      <c r="Q29" s="52" t="str" cm="1">
        <f t="array" ref="Q29">IFERROR(_xlfn.IFS(AND(N29="O",O29="우대"),"15",AND(N29="O",O29="전문"),"16",N29="O",10),"-")</f>
        <v>-</v>
      </c>
      <c r="R29" s="83"/>
      <c r="S29" s="119" t="str" cm="1">
        <f t="array" ref="S29">IFERROR(_xlfn.IFS(AND(O29="전문",N29="O"),R29+P29+1,AND(N29="O",P29="보정안됨"),1,N29="O",R29+P29),"-")</f>
        <v>-</v>
      </c>
      <c r="T29" s="145"/>
      <c r="U29" s="148"/>
      <c r="V29" s="168"/>
      <c r="W29" s="173"/>
      <c r="X29" s="28" t="s">
        <v>11</v>
      </c>
      <c r="Y29" s="48"/>
      <c r="Z29" s="89">
        <f>IFERROR(INDEX('직업 목록(수정 금지)'!$C$4:$EC$94,MATCH(AH$4,'직업 목록(수정 금지)'!$B$4:$B$94,0),MATCH($B29,'직업 목록(수정 금지)'!$C$3:$EC$3,0)),"-")</f>
        <v>0</v>
      </c>
      <c r="AA29" s="44"/>
      <c r="AB29" s="52" t="str" cm="1">
        <f t="array" ref="AB29">IFERROR(_xlfn.IFS(AND(Y29="O",Z29="우대"),"15",AND(Y29="O",Z29="전문"),"16",Y29="O",10),"-")</f>
        <v>-</v>
      </c>
      <c r="AC29" s="83"/>
      <c r="AD29" s="119" t="str" cm="1">
        <f t="array" ref="AD29">IFERROR(_xlfn.IFS(AND(Z29="전문",Y29="O"),AC29+AA29+1,AND(Y29="O",AA29="보정안됨"),1,Y29="O",AC29+AA29),"-")</f>
        <v>-</v>
      </c>
      <c r="AE29" s="145"/>
      <c r="AF29" s="148"/>
      <c r="AG29" s="168"/>
      <c r="AH29" s="173"/>
      <c r="AI29" s="28" t="s">
        <v>11</v>
      </c>
      <c r="AJ29" s="48"/>
      <c r="AK29" s="89" t="str">
        <f>IFERROR(INDEX('직업 목록(수정 금지)'!$C$4:$EC$94,MATCH(AS$4,'직업 목록(수정 금지)'!$B$4:$B$94,0),MATCH($B29,'직업 목록(수정 금지)'!$C$3:$EC$3,0)),"-")</f>
        <v>우대</v>
      </c>
      <c r="AL29" s="44"/>
      <c r="AM29" s="52" t="str" cm="1">
        <f t="array" ref="AM29">IFERROR(_xlfn.IFS(AND(AJ29="O",AK29="우대"),"15",AND(AJ29="O",AK29="전문"),"16",AJ29="O",10),"-")</f>
        <v>-</v>
      </c>
      <c r="AN29" s="83"/>
      <c r="AO29" s="119" t="str" cm="1">
        <f t="array" ref="AO29">IFERROR(_xlfn.IFS(AND(AK29="전문",AJ29="O"),AN29+AL29+1,AND(AJ29="O",AL29="보정안됨"),1,AJ29="O",AN29+AL29),"-")</f>
        <v>-</v>
      </c>
      <c r="AP29" s="145"/>
      <c r="AQ29" s="148"/>
      <c r="AR29" s="168"/>
      <c r="AS29" s="173"/>
    </row>
    <row r="30" spans="1:45" ht="21.95" customHeight="1" x14ac:dyDescent="0.3">
      <c r="A30" s="142"/>
      <c r="B30" s="28" t="s">
        <v>21</v>
      </c>
      <c r="C30" s="43"/>
      <c r="D30" s="89" t="str">
        <f>IFERROR(INDEX('직업 목록(수정 금지)'!$C$4:$EC$94,MATCH(L$4,'직업 목록(수정 금지)'!$B$4:$B$94,0),MATCH($B30,'직업 목록(수정 금지)'!$C$3:$EC$3,0)),"-")</f>
        <v>우대</v>
      </c>
      <c r="E30" s="44"/>
      <c r="F30" s="52" t="str" cm="1">
        <f t="array" ref="F30">IFERROR(_xlfn.IFS(AND(C30="O",D30="우대"),"15",AND(C30="O",D30="전문"),"16",C30="O",10),"-")</f>
        <v>-</v>
      </c>
      <c r="G30" s="83"/>
      <c r="H30" s="119" t="str" cm="1">
        <f t="array" ref="H30">IFERROR(_xlfn.IFS(AND(D30="전문",C30="O"),G30+E30+1,AND(C30="O",E30="보정안됨"),1,C30="O",G30+E30),"-")</f>
        <v>-</v>
      </c>
      <c r="I30" s="145"/>
      <c r="J30" s="148"/>
      <c r="K30" s="168"/>
      <c r="L30" s="173"/>
      <c r="M30" s="28" t="s">
        <v>21</v>
      </c>
      <c r="N30" s="43"/>
      <c r="O30" s="89">
        <f>IFERROR(INDEX('직업 목록(수정 금지)'!$C$4:$EC$94,MATCH(W$4,'직업 목록(수정 금지)'!$B$4:$B$94,0),MATCH($B30,'직업 목록(수정 금지)'!$C$3:$EC$3,0)),"-")</f>
        <v>0</v>
      </c>
      <c r="P30" s="44"/>
      <c r="Q30" s="52" t="str" cm="1">
        <f t="array" ref="Q30">IFERROR(_xlfn.IFS(AND(N30="O",O30="우대"),"15",AND(N30="O",O30="전문"),"16",N30="O",10),"-")</f>
        <v>-</v>
      </c>
      <c r="R30" s="83"/>
      <c r="S30" s="119" t="str" cm="1">
        <f t="array" ref="S30">IFERROR(_xlfn.IFS(AND(O30="전문",N30="O"),R30+P30+1,AND(N30="O",P30="보정안됨"),1,N30="O",R30+P30),"-")</f>
        <v>-</v>
      </c>
      <c r="T30" s="145"/>
      <c r="U30" s="148"/>
      <c r="V30" s="168"/>
      <c r="W30" s="173"/>
      <c r="X30" s="28" t="s">
        <v>21</v>
      </c>
      <c r="Y30" s="48"/>
      <c r="Z30" s="89">
        <f>IFERROR(INDEX('직업 목록(수정 금지)'!$C$4:$EC$94,MATCH(AH$4,'직업 목록(수정 금지)'!$B$4:$B$94,0),MATCH($B30,'직업 목록(수정 금지)'!$C$3:$EC$3,0)),"-")</f>
        <v>0</v>
      </c>
      <c r="AA30" s="44"/>
      <c r="AB30" s="52" t="str" cm="1">
        <f t="array" ref="AB30">IFERROR(_xlfn.IFS(AND(Y30="O",Z30="우대"),"15",AND(Y30="O",Z30="전문"),"16",Y30="O",10),"-")</f>
        <v>-</v>
      </c>
      <c r="AC30" s="83"/>
      <c r="AD30" s="119" t="str" cm="1">
        <f t="array" ref="AD30">IFERROR(_xlfn.IFS(AND(Z30="전문",Y30="O"),AC30+AA30+1,AND(Y30="O",AA30="보정안됨"),1,Y30="O",AC30+AA30),"-")</f>
        <v>-</v>
      </c>
      <c r="AE30" s="145"/>
      <c r="AF30" s="148"/>
      <c r="AG30" s="168"/>
      <c r="AH30" s="173"/>
      <c r="AI30" s="28" t="s">
        <v>21</v>
      </c>
      <c r="AJ30" s="48"/>
      <c r="AK30" s="89">
        <f>IFERROR(INDEX('직업 목록(수정 금지)'!$C$4:$EC$94,MATCH(AS$4,'직업 목록(수정 금지)'!$B$4:$B$94,0),MATCH($B30,'직업 목록(수정 금지)'!$C$3:$EC$3,0)),"-")</f>
        <v>0</v>
      </c>
      <c r="AL30" s="44"/>
      <c r="AM30" s="52" t="str" cm="1">
        <f t="array" ref="AM30">IFERROR(_xlfn.IFS(AND(AJ30="O",AK30="우대"),"15",AND(AJ30="O",AK30="전문"),"16",AJ30="O",10),"-")</f>
        <v>-</v>
      </c>
      <c r="AN30" s="83"/>
      <c r="AO30" s="119" t="str" cm="1">
        <f t="array" ref="AO30">IFERROR(_xlfn.IFS(AND(AK30="전문",AJ30="O"),AN30+AL30+1,AND(AJ30="O",AL30="보정안됨"),1,AJ30="O",AN30+AL30),"-")</f>
        <v>-</v>
      </c>
      <c r="AP30" s="145"/>
      <c r="AQ30" s="148"/>
      <c r="AR30" s="168"/>
      <c r="AS30" s="173"/>
    </row>
    <row r="31" spans="1:45" ht="21.95" customHeight="1" x14ac:dyDescent="0.3">
      <c r="A31" s="142"/>
      <c r="B31" s="28" t="s">
        <v>33</v>
      </c>
      <c r="C31" s="43"/>
      <c r="D31" s="89">
        <f>IFERROR(INDEX('직업 목록(수정 금지)'!$C$4:$EC$94,MATCH(L$4,'직업 목록(수정 금지)'!$B$4:$B$94,0),MATCH($B31,'직업 목록(수정 금지)'!$C$3:$EC$3,0)),"-")</f>
        <v>0</v>
      </c>
      <c r="E31" s="44"/>
      <c r="F31" s="52" t="str" cm="1">
        <f t="array" ref="F31">IFERROR(_xlfn.IFS(AND(C31="O",D31="우대"),"15",AND(C31="O",D31="전문"),"16",C31="O",10),"-")</f>
        <v>-</v>
      </c>
      <c r="G31" s="83"/>
      <c r="H31" s="119" t="str" cm="1">
        <f t="array" ref="H31">IFERROR(_xlfn.IFS(AND(D31="전문",C31="O"),G31+E31+1,AND(C31="O",E31="보정안됨"),1,C31="O",G31+E31),"-")</f>
        <v>-</v>
      </c>
      <c r="I31" s="145"/>
      <c r="J31" s="148"/>
      <c r="K31" s="168"/>
      <c r="L31" s="173"/>
      <c r="M31" s="28" t="s">
        <v>33</v>
      </c>
      <c r="N31" s="43"/>
      <c r="O31" s="89" t="str">
        <f>IFERROR(INDEX('직업 목록(수정 금지)'!$C$4:$EC$94,MATCH(W$4,'직업 목록(수정 금지)'!$B$4:$B$94,0),MATCH($B31,'직업 목록(수정 금지)'!$C$3:$EC$3,0)),"-")</f>
        <v>우대</v>
      </c>
      <c r="P31" s="44"/>
      <c r="Q31" s="52" t="str" cm="1">
        <f t="array" ref="Q31">IFERROR(_xlfn.IFS(AND(N31="O",O31="우대"),"15",AND(N31="O",O31="전문"),"16",N31="O",10),"-")</f>
        <v>-</v>
      </c>
      <c r="R31" s="83"/>
      <c r="S31" s="119" t="str" cm="1">
        <f t="array" ref="S31">IFERROR(_xlfn.IFS(AND(O31="전문",N31="O"),R31+P31+1,AND(N31="O",P31="보정안됨"),1,N31="O",R31+P31),"-")</f>
        <v>-</v>
      </c>
      <c r="T31" s="145"/>
      <c r="U31" s="148"/>
      <c r="V31" s="168"/>
      <c r="W31" s="173"/>
      <c r="X31" s="28" t="s">
        <v>33</v>
      </c>
      <c r="Y31" s="48"/>
      <c r="Z31" s="89">
        <f>IFERROR(INDEX('직업 목록(수정 금지)'!$C$4:$EC$94,MATCH(AH$4,'직업 목록(수정 금지)'!$B$4:$B$94,0),MATCH($B31,'직업 목록(수정 금지)'!$C$3:$EC$3,0)),"-")</f>
        <v>0</v>
      </c>
      <c r="AA31" s="44"/>
      <c r="AB31" s="52" t="str" cm="1">
        <f t="array" ref="AB31">IFERROR(_xlfn.IFS(AND(Y31="O",Z31="우대"),"15",AND(Y31="O",Z31="전문"),"16",Y31="O",10),"-")</f>
        <v>-</v>
      </c>
      <c r="AC31" s="83"/>
      <c r="AD31" s="119" t="str" cm="1">
        <f t="array" ref="AD31">IFERROR(_xlfn.IFS(AND(Z31="전문",Y31="O"),AC31+AA31+1,AND(Y31="O",AA31="보정안됨"),1,Y31="O",AC31+AA31),"-")</f>
        <v>-</v>
      </c>
      <c r="AE31" s="145"/>
      <c r="AF31" s="148"/>
      <c r="AG31" s="168"/>
      <c r="AH31" s="173"/>
      <c r="AI31" s="28" t="s">
        <v>33</v>
      </c>
      <c r="AJ31" s="48"/>
      <c r="AK31" s="89">
        <f>IFERROR(INDEX('직업 목록(수정 금지)'!$C$4:$EC$94,MATCH(AS$4,'직업 목록(수정 금지)'!$B$4:$B$94,0),MATCH($B31,'직업 목록(수정 금지)'!$C$3:$EC$3,0)),"-")</f>
        <v>0</v>
      </c>
      <c r="AL31" s="44"/>
      <c r="AM31" s="52" t="str" cm="1">
        <f t="array" ref="AM31">IFERROR(_xlfn.IFS(AND(AJ31="O",AK31="우대"),"15",AND(AJ31="O",AK31="전문"),"16",AJ31="O",10),"-")</f>
        <v>-</v>
      </c>
      <c r="AN31" s="83"/>
      <c r="AO31" s="119" t="str" cm="1">
        <f t="array" ref="AO31">IFERROR(_xlfn.IFS(AND(AK31="전문",AJ31="O"),AN31+AL31+1,AND(AJ31="O",AL31="보정안됨"),1,AJ31="O",AN31+AL31),"-")</f>
        <v>-</v>
      </c>
      <c r="AP31" s="145"/>
      <c r="AQ31" s="148"/>
      <c r="AR31" s="168"/>
      <c r="AS31" s="173"/>
    </row>
    <row r="32" spans="1:45" ht="21.95" customHeight="1" x14ac:dyDescent="0.3">
      <c r="A32" s="142"/>
      <c r="B32" s="28" t="s">
        <v>12</v>
      </c>
      <c r="C32" s="43"/>
      <c r="D32" s="89">
        <f>IFERROR(INDEX('직업 목록(수정 금지)'!$C$4:$EC$94,MATCH(L$4,'직업 목록(수정 금지)'!$B$4:$B$94,0),MATCH($B32,'직업 목록(수정 금지)'!$C$3:$EC$3,0)),"-")</f>
        <v>0</v>
      </c>
      <c r="E32" s="44"/>
      <c r="F32" s="52" t="str" cm="1">
        <f t="array" ref="F32">IFERROR(_xlfn.IFS(AND(C32="O",D32="우대"),"15",AND(C32="O",D32="전문"),"16",C32="O",10),"-")</f>
        <v>-</v>
      </c>
      <c r="G32" s="83"/>
      <c r="H32" s="119" t="str" cm="1">
        <f t="array" ref="H32">IFERROR(_xlfn.IFS(AND(D32="전문",C32="O"),G32+E32+1,AND(C32="O",E32="보정안됨"),1,C32="O",G32+E32),"-")</f>
        <v>-</v>
      </c>
      <c r="I32" s="145"/>
      <c r="J32" s="148"/>
      <c r="K32" s="168"/>
      <c r="L32" s="173"/>
      <c r="M32" s="28" t="s">
        <v>12</v>
      </c>
      <c r="N32" s="43"/>
      <c r="O32" s="89">
        <f>IFERROR(INDEX('직업 목록(수정 금지)'!$C$4:$EC$94,MATCH(W$4,'직업 목록(수정 금지)'!$B$4:$B$94,0),MATCH($B32,'직업 목록(수정 금지)'!$C$3:$EC$3,0)),"-")</f>
        <v>0</v>
      </c>
      <c r="P32" s="44"/>
      <c r="Q32" s="52" t="str" cm="1">
        <f t="array" ref="Q32">IFERROR(_xlfn.IFS(AND(N32="O",O32="우대"),"15",AND(N32="O",O32="전문"),"16",N32="O",10),"-")</f>
        <v>-</v>
      </c>
      <c r="R32" s="83"/>
      <c r="S32" s="119" t="str" cm="1">
        <f t="array" ref="S32">IFERROR(_xlfn.IFS(AND(O32="전문",N32="O"),R32+P32+1,AND(N32="O",P32="보정안됨"),1,N32="O",R32+P32),"-")</f>
        <v>-</v>
      </c>
      <c r="T32" s="145"/>
      <c r="U32" s="148"/>
      <c r="V32" s="168"/>
      <c r="W32" s="173"/>
      <c r="X32" s="28" t="s">
        <v>12</v>
      </c>
      <c r="Y32" s="48"/>
      <c r="Z32" s="89">
        <f>IFERROR(INDEX('직업 목록(수정 금지)'!$C$4:$EC$94,MATCH(AH$4,'직업 목록(수정 금지)'!$B$4:$B$94,0),MATCH($B32,'직업 목록(수정 금지)'!$C$3:$EC$3,0)),"-")</f>
        <v>0</v>
      </c>
      <c r="AA32" s="44"/>
      <c r="AB32" s="52" t="str" cm="1">
        <f t="array" ref="AB32">IFERROR(_xlfn.IFS(AND(Y32="O",Z32="우대"),"15",AND(Y32="O",Z32="전문"),"16",Y32="O",10),"-")</f>
        <v>-</v>
      </c>
      <c r="AC32" s="83"/>
      <c r="AD32" s="119" t="str" cm="1">
        <f t="array" ref="AD32">IFERROR(_xlfn.IFS(AND(Z32="전문",Y32="O"),AC32+AA32+1,AND(Y32="O",AA32="보정안됨"),1,Y32="O",AC32+AA32),"-")</f>
        <v>-</v>
      </c>
      <c r="AE32" s="145"/>
      <c r="AF32" s="148"/>
      <c r="AG32" s="168"/>
      <c r="AH32" s="173"/>
      <c r="AI32" s="28" t="s">
        <v>12</v>
      </c>
      <c r="AJ32" s="48"/>
      <c r="AK32" s="89" t="str">
        <f>IFERROR(INDEX('직업 목록(수정 금지)'!$C$4:$EC$94,MATCH(AS$4,'직업 목록(수정 금지)'!$B$4:$B$94,0),MATCH($B32,'직업 목록(수정 금지)'!$C$3:$EC$3,0)),"-")</f>
        <v>우대</v>
      </c>
      <c r="AL32" s="44"/>
      <c r="AM32" s="52" t="str" cm="1">
        <f t="array" ref="AM32">IFERROR(_xlfn.IFS(AND(AJ32="O",AK32="우대"),"15",AND(AJ32="O",AK32="전문"),"16",AJ32="O",10),"-")</f>
        <v>-</v>
      </c>
      <c r="AN32" s="83"/>
      <c r="AO32" s="119" t="str" cm="1">
        <f t="array" ref="AO32">IFERROR(_xlfn.IFS(AND(AK32="전문",AJ32="O"),AN32+AL32+1,AND(AJ32="O",AL32="보정안됨"),1,AJ32="O",AN32+AL32),"-")</f>
        <v>-</v>
      </c>
      <c r="AP32" s="145"/>
      <c r="AQ32" s="148"/>
      <c r="AR32" s="168"/>
      <c r="AS32" s="173"/>
    </row>
    <row r="33" spans="1:45" ht="21.95" customHeight="1" x14ac:dyDescent="0.3">
      <c r="A33" s="142"/>
      <c r="B33" s="28" t="s">
        <v>19</v>
      </c>
      <c r="C33" s="43"/>
      <c r="D33" s="89">
        <f>IFERROR(INDEX('직업 목록(수정 금지)'!$C$4:$EC$94,MATCH(L$4,'직업 목록(수정 금지)'!$B$4:$B$94,0),MATCH($B33,'직업 목록(수정 금지)'!$C$3:$EC$3,0)),"-")</f>
        <v>0</v>
      </c>
      <c r="E33" s="44"/>
      <c r="F33" s="52" t="str" cm="1">
        <f t="array" ref="F33">IFERROR(_xlfn.IFS(AND(C33="O",D33="우대"),"15",AND(C33="O",D33="전문"),"16",C33="O",10),"-")</f>
        <v>-</v>
      </c>
      <c r="G33" s="83"/>
      <c r="H33" s="119" t="str" cm="1">
        <f t="array" ref="H33">IFERROR(_xlfn.IFS(AND(D33="전문",C33="O"),G33+E33+1,AND(C33="O",E33="보정안됨"),1,C33="O",G33+E33),"-")</f>
        <v>-</v>
      </c>
      <c r="I33" s="145"/>
      <c r="J33" s="148"/>
      <c r="K33" s="168"/>
      <c r="L33" s="173"/>
      <c r="M33" s="28" t="s">
        <v>19</v>
      </c>
      <c r="N33" s="43"/>
      <c r="O33" s="89" t="str">
        <f>IFERROR(INDEX('직업 목록(수정 금지)'!$C$4:$EC$94,MATCH(W$4,'직업 목록(수정 금지)'!$B$4:$B$94,0),MATCH($B33,'직업 목록(수정 금지)'!$C$3:$EC$3,0)),"-")</f>
        <v>우대</v>
      </c>
      <c r="P33" s="44"/>
      <c r="Q33" s="52" t="str" cm="1">
        <f t="array" ref="Q33">IFERROR(_xlfn.IFS(AND(N33="O",O33="우대"),"15",AND(N33="O",O33="전문"),"16",N33="O",10),"-")</f>
        <v>-</v>
      </c>
      <c r="R33" s="83"/>
      <c r="S33" s="119" t="str" cm="1">
        <f t="array" ref="S33">IFERROR(_xlfn.IFS(AND(O33="전문",N33="O"),R33+P33+1,AND(N33="O",P33="보정안됨"),1,N33="O",R33+P33),"-")</f>
        <v>-</v>
      </c>
      <c r="T33" s="145"/>
      <c r="U33" s="148"/>
      <c r="V33" s="168"/>
      <c r="W33" s="173"/>
      <c r="X33" s="28" t="s">
        <v>19</v>
      </c>
      <c r="Y33" s="48"/>
      <c r="Z33" s="89" t="str">
        <f>IFERROR(INDEX('직업 목록(수정 금지)'!$C$4:$EC$94,MATCH(AH$4,'직업 목록(수정 금지)'!$B$4:$B$94,0),MATCH($B33,'직업 목록(수정 금지)'!$C$3:$EC$3,0)),"-")</f>
        <v>우대</v>
      </c>
      <c r="AA33" s="44"/>
      <c r="AB33" s="52" t="str" cm="1">
        <f t="array" ref="AB33">IFERROR(_xlfn.IFS(AND(Y33="O",Z33="우대"),"15",AND(Y33="O",Z33="전문"),"16",Y33="O",10),"-")</f>
        <v>-</v>
      </c>
      <c r="AC33" s="83"/>
      <c r="AD33" s="119" t="str" cm="1">
        <f t="array" ref="AD33">IFERROR(_xlfn.IFS(AND(Z33="전문",Y33="O"),AC33+AA33+1,AND(Y33="O",AA33="보정안됨"),1,Y33="O",AC33+AA33),"-")</f>
        <v>-</v>
      </c>
      <c r="AE33" s="145"/>
      <c r="AF33" s="148"/>
      <c r="AG33" s="168"/>
      <c r="AH33" s="173"/>
      <c r="AI33" s="28" t="s">
        <v>19</v>
      </c>
      <c r="AJ33" s="48"/>
      <c r="AK33" s="89" t="str">
        <f>IFERROR(INDEX('직업 목록(수정 금지)'!$C$4:$EC$94,MATCH(AS$4,'직업 목록(수정 금지)'!$B$4:$B$94,0),MATCH($B33,'직업 목록(수정 금지)'!$C$3:$EC$3,0)),"-")</f>
        <v>우대</v>
      </c>
      <c r="AL33" s="44"/>
      <c r="AM33" s="52" t="str" cm="1">
        <f t="array" ref="AM33">IFERROR(_xlfn.IFS(AND(AJ33="O",AK33="우대"),"15",AND(AJ33="O",AK33="전문"),"16",AJ33="O",10),"-")</f>
        <v>-</v>
      </c>
      <c r="AN33" s="83"/>
      <c r="AO33" s="119" t="str" cm="1">
        <f t="array" ref="AO33">IFERROR(_xlfn.IFS(AND(AK33="전문",AJ33="O"),AN33+AL33+1,AND(AJ33="O",AL33="보정안됨"),1,AJ33="O",AN33+AL33),"-")</f>
        <v>-</v>
      </c>
      <c r="AP33" s="145"/>
      <c r="AQ33" s="148"/>
      <c r="AR33" s="168"/>
      <c r="AS33" s="173"/>
    </row>
    <row r="34" spans="1:45" ht="21.95" customHeight="1" x14ac:dyDescent="0.3">
      <c r="A34" s="142"/>
      <c r="B34" s="28" t="s">
        <v>28</v>
      </c>
      <c r="C34" s="43"/>
      <c r="D34" s="89" t="str">
        <f>IFERROR(INDEX('직업 목록(수정 금지)'!$C$4:$EC$94,MATCH(L$4,'직업 목록(수정 금지)'!$B$4:$B$94,0),MATCH($B34,'직업 목록(수정 금지)'!$C$3:$EC$3,0)),"-")</f>
        <v>우대</v>
      </c>
      <c r="E34" s="44"/>
      <c r="F34" s="52" t="str" cm="1">
        <f t="array" ref="F34">IFERROR(_xlfn.IFS(AND(C34="O",D34="우대"),"15",AND(C34="O",D34="전문"),"16",C34="O",10),"-")</f>
        <v>-</v>
      </c>
      <c r="G34" s="83"/>
      <c r="H34" s="119" t="str" cm="1">
        <f t="array" ref="H34">IFERROR(_xlfn.IFS(AND(D34="전문",C34="O"),G34+E34+1,AND(C34="O",E34="보정안됨"),1,C34="O",G34+E34),"-")</f>
        <v>-</v>
      </c>
      <c r="I34" s="145"/>
      <c r="J34" s="148"/>
      <c r="K34" s="168"/>
      <c r="L34" s="173"/>
      <c r="M34" s="28" t="s">
        <v>28</v>
      </c>
      <c r="N34" s="43"/>
      <c r="O34" s="89" t="str">
        <f>IFERROR(INDEX('직업 목록(수정 금지)'!$C$4:$EC$94,MATCH(W$4,'직업 목록(수정 금지)'!$B$4:$B$94,0),MATCH($B34,'직업 목록(수정 금지)'!$C$3:$EC$3,0)),"-")</f>
        <v>우대</v>
      </c>
      <c r="P34" s="44"/>
      <c r="Q34" s="52" t="str" cm="1">
        <f t="array" ref="Q34">IFERROR(_xlfn.IFS(AND(N34="O",O34="우대"),"15",AND(N34="O",O34="전문"),"16",N34="O",10),"-")</f>
        <v>-</v>
      </c>
      <c r="R34" s="83"/>
      <c r="S34" s="119" t="str" cm="1">
        <f t="array" ref="S34">IFERROR(_xlfn.IFS(AND(O34="전문",N34="O"),R34+P34+1,AND(N34="O",P34="보정안됨"),1,N34="O",R34+P34),"-")</f>
        <v>-</v>
      </c>
      <c r="T34" s="145"/>
      <c r="U34" s="148"/>
      <c r="V34" s="168"/>
      <c r="W34" s="173"/>
      <c r="X34" s="28" t="s">
        <v>28</v>
      </c>
      <c r="Y34" s="48"/>
      <c r="Z34" s="89">
        <f>IFERROR(INDEX('직업 목록(수정 금지)'!$C$4:$EC$94,MATCH(AH$4,'직업 목록(수정 금지)'!$B$4:$B$94,0),MATCH($B34,'직업 목록(수정 금지)'!$C$3:$EC$3,0)),"-")</f>
        <v>0</v>
      </c>
      <c r="AA34" s="44"/>
      <c r="AB34" s="52" t="str" cm="1">
        <f t="array" ref="AB34">IFERROR(_xlfn.IFS(AND(Y34="O",Z34="우대"),"15",AND(Y34="O",Z34="전문"),"16",Y34="O",10),"-")</f>
        <v>-</v>
      </c>
      <c r="AC34" s="83"/>
      <c r="AD34" s="119" t="str" cm="1">
        <f t="array" ref="AD34">IFERROR(_xlfn.IFS(AND(Z34="전문",Y34="O"),AC34+AA34+1,AND(Y34="O",AA34="보정안됨"),1,Y34="O",AC34+AA34),"-")</f>
        <v>-</v>
      </c>
      <c r="AE34" s="145"/>
      <c r="AF34" s="148"/>
      <c r="AG34" s="168"/>
      <c r="AH34" s="173"/>
      <c r="AI34" s="28" t="s">
        <v>28</v>
      </c>
      <c r="AJ34" s="48"/>
      <c r="AK34" s="89">
        <f>IFERROR(INDEX('직업 목록(수정 금지)'!$C$4:$EC$94,MATCH(AS$4,'직업 목록(수정 금지)'!$B$4:$B$94,0),MATCH($B34,'직업 목록(수정 금지)'!$C$3:$EC$3,0)),"-")</f>
        <v>0</v>
      </c>
      <c r="AL34" s="44"/>
      <c r="AM34" s="52" t="str" cm="1">
        <f t="array" ref="AM34">IFERROR(_xlfn.IFS(AND(AJ34="O",AK34="우대"),"15",AND(AJ34="O",AK34="전문"),"16",AJ34="O",10),"-")</f>
        <v>-</v>
      </c>
      <c r="AN34" s="83"/>
      <c r="AO34" s="119" t="str" cm="1">
        <f t="array" ref="AO34">IFERROR(_xlfn.IFS(AND(AK34="전문",AJ34="O"),AN34+AL34+1,AND(AJ34="O",AL34="보정안됨"),1,AJ34="O",AN34+AL34),"-")</f>
        <v>-</v>
      </c>
      <c r="AP34" s="145"/>
      <c r="AQ34" s="148"/>
      <c r="AR34" s="168"/>
      <c r="AS34" s="173"/>
    </row>
    <row r="35" spans="1:45" ht="21.95" customHeight="1" x14ac:dyDescent="0.3">
      <c r="A35" s="142"/>
      <c r="B35" s="28" t="s">
        <v>10</v>
      </c>
      <c r="C35" s="43"/>
      <c r="D35" s="89">
        <f>IFERROR(INDEX('직업 목록(수정 금지)'!$C$4:$EC$94,MATCH(L$4,'직업 목록(수정 금지)'!$B$4:$B$94,0),MATCH($B35,'직업 목록(수정 금지)'!$C$3:$EC$3,0)),"-")</f>
        <v>0</v>
      </c>
      <c r="E35" s="44"/>
      <c r="F35" s="52" t="str" cm="1">
        <f t="array" ref="F35">IFERROR(_xlfn.IFS(AND(C35="O",D35="우대"),"15",AND(C35="O",D35="전문"),"16",C35="O",10),"-")</f>
        <v>-</v>
      </c>
      <c r="G35" s="83"/>
      <c r="H35" s="119" t="str" cm="1">
        <f t="array" ref="H35">IFERROR(_xlfn.IFS(AND(D35="전문",C35="O"),G35+E35+1,AND(C35="O",E35="보정안됨"),1,C35="O",G35+E35),"-")</f>
        <v>-</v>
      </c>
      <c r="I35" s="145"/>
      <c r="J35" s="148"/>
      <c r="K35" s="168"/>
      <c r="L35" s="173"/>
      <c r="M35" s="28" t="s">
        <v>10</v>
      </c>
      <c r="N35" s="43"/>
      <c r="O35" s="89" t="str">
        <f>IFERROR(INDEX('직업 목록(수정 금지)'!$C$4:$EC$94,MATCH(W$4,'직업 목록(수정 금지)'!$B$4:$B$94,0),MATCH($B35,'직업 목록(수정 금지)'!$C$3:$EC$3,0)),"-")</f>
        <v>우대</v>
      </c>
      <c r="P35" s="44"/>
      <c r="Q35" s="52" t="str" cm="1">
        <f t="array" ref="Q35">IFERROR(_xlfn.IFS(AND(N35="O",O35="우대"),"15",AND(N35="O",O35="전문"),"16",N35="O",10),"-")</f>
        <v>-</v>
      </c>
      <c r="R35" s="83"/>
      <c r="S35" s="119" t="str" cm="1">
        <f t="array" ref="S35">IFERROR(_xlfn.IFS(AND(O35="전문",N35="O"),R35+P35+1,AND(N35="O",P35="보정안됨"),1,N35="O",R35+P35),"-")</f>
        <v>-</v>
      </c>
      <c r="T35" s="145"/>
      <c r="U35" s="148"/>
      <c r="V35" s="168"/>
      <c r="W35" s="173"/>
      <c r="X35" s="28" t="s">
        <v>10</v>
      </c>
      <c r="Y35" s="48"/>
      <c r="Z35" s="89">
        <f>IFERROR(INDEX('직업 목록(수정 금지)'!$C$4:$EC$94,MATCH(AH$4,'직업 목록(수정 금지)'!$B$4:$B$94,0),MATCH($B35,'직업 목록(수정 금지)'!$C$3:$EC$3,0)),"-")</f>
        <v>0</v>
      </c>
      <c r="AA35" s="44"/>
      <c r="AB35" s="52" t="str" cm="1">
        <f t="array" ref="AB35">IFERROR(_xlfn.IFS(AND(Y35="O",Z35="우대"),"15",AND(Y35="O",Z35="전문"),"16",Y35="O",10),"-")</f>
        <v>-</v>
      </c>
      <c r="AC35" s="83"/>
      <c r="AD35" s="119" t="str" cm="1">
        <f t="array" ref="AD35">IFERROR(_xlfn.IFS(AND(Z35="전문",Y35="O"),AC35+AA35+1,AND(Y35="O",AA35="보정안됨"),1,Y35="O",AC35+AA35),"-")</f>
        <v>-</v>
      </c>
      <c r="AE35" s="145"/>
      <c r="AF35" s="148"/>
      <c r="AG35" s="168"/>
      <c r="AH35" s="173"/>
      <c r="AI35" s="28" t="s">
        <v>10</v>
      </c>
      <c r="AJ35" s="48"/>
      <c r="AK35" s="89">
        <f>IFERROR(INDEX('직업 목록(수정 금지)'!$C$4:$EC$94,MATCH(AS$4,'직업 목록(수정 금지)'!$B$4:$B$94,0),MATCH($B35,'직업 목록(수정 금지)'!$C$3:$EC$3,0)),"-")</f>
        <v>0</v>
      </c>
      <c r="AL35" s="44"/>
      <c r="AM35" s="52" t="str" cm="1">
        <f t="array" ref="AM35">IFERROR(_xlfn.IFS(AND(AJ35="O",AK35="우대"),"15",AND(AJ35="O",AK35="전문"),"16",AJ35="O",10),"-")</f>
        <v>-</v>
      </c>
      <c r="AN35" s="83"/>
      <c r="AO35" s="119" t="str" cm="1">
        <f t="array" ref="AO35">IFERROR(_xlfn.IFS(AND(AK35="전문",AJ35="O"),AN35+AL35+1,AND(AJ35="O",AL35="보정안됨"),1,AJ35="O",AN35+AL35),"-")</f>
        <v>-</v>
      </c>
      <c r="AP35" s="145"/>
      <c r="AQ35" s="148"/>
      <c r="AR35" s="168"/>
      <c r="AS35" s="173"/>
    </row>
    <row r="36" spans="1:45" ht="21.95" customHeight="1" thickBot="1" x14ac:dyDescent="0.35">
      <c r="A36" s="143"/>
      <c r="B36" s="29" t="s">
        <v>16</v>
      </c>
      <c r="C36" s="45"/>
      <c r="D36" s="90">
        <f>IFERROR(INDEX('직업 목록(수정 금지)'!$C$4:$EC$94,MATCH(L$4,'직업 목록(수정 금지)'!$B$4:$B$94,0),MATCH($B36,'직업 목록(수정 금지)'!$C$3:$EC$3,0)),"-")</f>
        <v>0</v>
      </c>
      <c r="E36" s="46"/>
      <c r="F36" s="53" t="str" cm="1">
        <f t="array" ref="F36">IFERROR(_xlfn.IFS(AND(C36="O",D36="우대"),"15",AND(C36="O",D36="전문"),"16",C36="O",10),"-")</f>
        <v>-</v>
      </c>
      <c r="G36" s="84"/>
      <c r="H36" s="120" t="str" cm="1">
        <f t="array" ref="H36">IFERROR(_xlfn.IFS(AND(D36="전문",C36="O"),G36+E36+1,AND(C36="O",E36="보정안됨"),1,C36="O",G36+E36),"-")</f>
        <v>-</v>
      </c>
      <c r="I36" s="146"/>
      <c r="J36" s="149"/>
      <c r="K36" s="169"/>
      <c r="L36" s="174"/>
      <c r="M36" s="29" t="s">
        <v>16</v>
      </c>
      <c r="N36" s="45"/>
      <c r="O36" s="90">
        <f>IFERROR(INDEX('직업 목록(수정 금지)'!$C$4:$EC$94,MATCH(W$4,'직업 목록(수정 금지)'!$B$4:$B$94,0),MATCH($B36,'직업 목록(수정 금지)'!$C$3:$EC$3,0)),"-")</f>
        <v>0</v>
      </c>
      <c r="P36" s="46"/>
      <c r="Q36" s="53" t="str" cm="1">
        <f t="array" ref="Q36">IFERROR(_xlfn.IFS(AND(N36="O",O36="우대"),"15",AND(N36="O",O36="전문"),"16",N36="O",10),"-")</f>
        <v>-</v>
      </c>
      <c r="R36" s="84"/>
      <c r="S36" s="120" t="str" cm="1">
        <f t="array" ref="S36">IFERROR(_xlfn.IFS(AND(O36="전문",N36="O"),R36+P36+1,AND(N36="O",P36="보정안됨"),1,N36="O",R36+P36),"-")</f>
        <v>-</v>
      </c>
      <c r="T36" s="146"/>
      <c r="U36" s="149"/>
      <c r="V36" s="169"/>
      <c r="W36" s="174"/>
      <c r="X36" s="29" t="s">
        <v>16</v>
      </c>
      <c r="Y36" s="49"/>
      <c r="Z36" s="90">
        <f>IFERROR(INDEX('직업 목록(수정 금지)'!$C$4:$EC$94,MATCH(AH$4,'직업 목록(수정 금지)'!$B$4:$B$94,0),MATCH($B36,'직업 목록(수정 금지)'!$C$3:$EC$3,0)),"-")</f>
        <v>0</v>
      </c>
      <c r="AA36" s="46"/>
      <c r="AB36" s="53" t="str" cm="1">
        <f t="array" ref="AB36">IFERROR(_xlfn.IFS(AND(Y36="O",Z36="우대"),"15",AND(Y36="O",Z36="전문"),"16",Y36="O",10),"-")</f>
        <v>-</v>
      </c>
      <c r="AC36" s="84"/>
      <c r="AD36" s="120" t="str" cm="1">
        <f t="array" ref="AD36">IFERROR(_xlfn.IFS(AND(Z36="전문",Y36="O"),AC36+AA36+1,AND(Y36="O",AA36="보정안됨"),1,Y36="O",AC36+AA36),"-")</f>
        <v>-</v>
      </c>
      <c r="AE36" s="146"/>
      <c r="AF36" s="149"/>
      <c r="AG36" s="169"/>
      <c r="AH36" s="174"/>
      <c r="AI36" s="29" t="s">
        <v>16</v>
      </c>
      <c r="AJ36" s="49"/>
      <c r="AK36" s="90">
        <f>IFERROR(INDEX('직업 목록(수정 금지)'!$C$4:$EC$94,MATCH(AS$4,'직업 목록(수정 금지)'!$B$4:$B$94,0),MATCH($B36,'직업 목록(수정 금지)'!$C$3:$EC$3,0)),"-")</f>
        <v>0</v>
      </c>
      <c r="AL36" s="46"/>
      <c r="AM36" s="53" t="str" cm="1">
        <f t="array" ref="AM36">IFERROR(_xlfn.IFS(AND(AJ36="O",AK36="우대"),"15",AND(AJ36="O",AK36="전문"),"16",AJ36="O",10),"-")</f>
        <v>-</v>
      </c>
      <c r="AN36" s="84"/>
      <c r="AO36" s="120" t="str" cm="1">
        <f t="array" ref="AO36">IFERROR(_xlfn.IFS(AND(AK36="전문",AJ36="O"),AN36+AL36+1,AND(AJ36="O",AL36="보정안됨"),1,AJ36="O",AN36+AL36),"-")</f>
        <v>-</v>
      </c>
      <c r="AP36" s="146"/>
      <c r="AQ36" s="149"/>
      <c r="AR36" s="169"/>
      <c r="AS36" s="174"/>
    </row>
    <row r="37" spans="1:45" ht="21.95" customHeight="1" x14ac:dyDescent="0.3">
      <c r="A37" s="153" t="s">
        <v>74</v>
      </c>
      <c r="B37" s="30" t="s">
        <v>71</v>
      </c>
      <c r="C37" s="41"/>
      <c r="D37" s="88">
        <f>IFERROR(INDEX('직업 목록(수정 금지)'!$C$4:$EC$94,MATCH(L$37,'직업 목록(수정 금지)'!$B$4:$B$94,0),MATCH($B37,'직업 목록(수정 금지)'!$C$3:$EC$3,0)),"-")</f>
        <v>0</v>
      </c>
      <c r="E37" s="42"/>
      <c r="F37" s="51" t="str" cm="1">
        <f t="array" ref="F37">IFERROR(_xlfn.IFS(AND(C37="O",D37="우대"),"15",AND(C37="O",D37="전문"),"16",C37="O",10),"-")</f>
        <v>-</v>
      </c>
      <c r="G37" s="82"/>
      <c r="H37" s="118" t="str" cm="1">
        <f t="array" ref="H37">IFERROR(_xlfn.IFS(AND(D37="전문",C37="O"),G37+E37+1,AND(C37="O",E37="보정안됨"),1,C37="O",G37+E37),"-")</f>
        <v>-</v>
      </c>
      <c r="I37" s="159">
        <f>COUNTIF(C37:C70,"O")</f>
        <v>0</v>
      </c>
      <c r="J37" s="162">
        <f>J4</f>
        <v>56</v>
      </c>
      <c r="K37" s="175">
        <f>I37/J37</f>
        <v>0</v>
      </c>
      <c r="L37" s="172" t="s">
        <v>6</v>
      </c>
      <c r="M37" s="30" t="s">
        <v>71</v>
      </c>
      <c r="N37" s="41"/>
      <c r="O37" s="88">
        <f>IFERROR(INDEX('직업 목록(수정 금지)'!$C$4:$EC$94,MATCH(W$37,'직업 목록(수정 금지)'!$B$4:$B$94,0),MATCH($B37,'직업 목록(수정 금지)'!$C$3:$EC$3,0)),"-")</f>
        <v>0</v>
      </c>
      <c r="P37" s="42"/>
      <c r="Q37" s="51" t="str" cm="1">
        <f t="array" ref="Q37">IFERROR(_xlfn.IFS(AND(N37="O",O37="우대"),"15",AND(N37="O",O37="전문"),"16",N37="O",10),"-")</f>
        <v>-</v>
      </c>
      <c r="R37" s="82"/>
      <c r="S37" s="118" t="str" cm="1">
        <f t="array" ref="S37">IFERROR(_xlfn.IFS(AND(O37="전문",N37="O"),R37+P37+1,AND(N37="O",P37="보정안됨"),1,N37="O",R37+P37),"-")</f>
        <v>-</v>
      </c>
      <c r="T37" s="159">
        <f>COUNTIF(N37:N70,"O")</f>
        <v>0</v>
      </c>
      <c r="U37" s="162">
        <f>U4</f>
        <v>56</v>
      </c>
      <c r="V37" s="175">
        <f>T37/U37</f>
        <v>0</v>
      </c>
      <c r="W37" s="172" t="s">
        <v>163</v>
      </c>
      <c r="X37" s="30" t="s">
        <v>71</v>
      </c>
      <c r="Y37" s="41"/>
      <c r="Z37" s="88">
        <f>IFERROR(INDEX('직업 목록(수정 금지)'!$C$4:$EC$94,MATCH(AH$37,'직업 목록(수정 금지)'!$B$4:$B$94,0),MATCH($B37,'직업 목록(수정 금지)'!$C$3:$EC$3,0)),"-")</f>
        <v>0</v>
      </c>
      <c r="AA37" s="42"/>
      <c r="AB37" s="51" t="str" cm="1">
        <f t="array" ref="AB37">IFERROR(_xlfn.IFS(AND(Y37="O",Z37="우대"),"15",AND(Y37="O",Z37="전문"),"16",Y37="O",10),"-")</f>
        <v>-</v>
      </c>
      <c r="AC37" s="82"/>
      <c r="AD37" s="118" t="str" cm="1">
        <f t="array" ref="AD37">IFERROR(_xlfn.IFS(AND(Z37="전문",Y37="O"),AC37+AA37+1,AND(Y37="O",AA37="보정안됨"),1,Y37="O",AC37+AA37),"-")</f>
        <v>-</v>
      </c>
      <c r="AE37" s="159">
        <f>COUNTIF(Y37:Y70,"O")</f>
        <v>0</v>
      </c>
      <c r="AF37" s="162">
        <f>AF4</f>
        <v>53</v>
      </c>
      <c r="AG37" s="175">
        <f>AE37/AF37</f>
        <v>0</v>
      </c>
      <c r="AH37" s="172" t="s">
        <v>155</v>
      </c>
      <c r="AI37" s="30" t="s">
        <v>71</v>
      </c>
      <c r="AJ37" s="41"/>
      <c r="AK37" s="88">
        <f>IFERROR(INDEX('직업 목록(수정 금지)'!$C$4:$EC$94,MATCH(AS$37,'직업 목록(수정 금지)'!$B$4:$B$94,0),MATCH($B37,'직업 목록(수정 금지)'!$C$3:$EC$3,0)),"-")</f>
        <v>0</v>
      </c>
      <c r="AL37" s="42"/>
      <c r="AM37" s="51" t="str" cm="1">
        <f t="array" ref="AM37">IFERROR(_xlfn.IFS(AND(AJ37="O",AK37="우대"),"15",AND(AJ37="O",AK37="전문"),"16",AJ37="O",10),"-")</f>
        <v>-</v>
      </c>
      <c r="AN37" s="82"/>
      <c r="AO37" s="118" t="str" cm="1">
        <f t="array" ref="AO37">IFERROR(_xlfn.IFS(AND(AK37="전문",AJ37="O"),AN37+AL37+1,AND(AJ37="O",AL37="보정안됨"),1,AJ37="O",AN37+AL37),"-")</f>
        <v>-</v>
      </c>
      <c r="AP37" s="159">
        <f>COUNTIF(AJ37:AJ70,"O")</f>
        <v>0</v>
      </c>
      <c r="AQ37" s="162">
        <f>AQ4</f>
        <v>50</v>
      </c>
      <c r="AR37" s="175">
        <f>AP37/AQ37</f>
        <v>0</v>
      </c>
      <c r="AS37" s="172" t="s">
        <v>211</v>
      </c>
    </row>
    <row r="38" spans="1:45" ht="21.95" customHeight="1" x14ac:dyDescent="0.3">
      <c r="A38" s="154"/>
      <c r="B38" s="31" t="s">
        <v>48</v>
      </c>
      <c r="C38" s="47"/>
      <c r="D38" s="89">
        <f>IFERROR(INDEX('직업 목록(수정 금지)'!$C$4:$EC$94,MATCH(L$37,'직업 목록(수정 금지)'!$B$4:$B$94,0),MATCH($B38,'직업 목록(수정 금지)'!$C$3:$EC$3,0)),"-")</f>
        <v>0</v>
      </c>
      <c r="E38" s="44"/>
      <c r="F38" s="52" t="str" cm="1">
        <f t="array" ref="F38">IFERROR(_xlfn.IFS(AND(C38="O",D38="우대"),"15",AND(C38="O",D38="전문"),"16",C38="O",10),"-")</f>
        <v>-</v>
      </c>
      <c r="G38" s="83"/>
      <c r="H38" s="119" t="str" cm="1">
        <f t="array" ref="H38">IFERROR(_xlfn.IFS(AND(D38="전문",C38="O"),G38+E38+1,AND(C38="O",E38="보정안됨"),1,C38="O",G38+E38),"-")</f>
        <v>-</v>
      </c>
      <c r="I38" s="160"/>
      <c r="J38" s="163"/>
      <c r="K38" s="176"/>
      <c r="L38" s="173"/>
      <c r="M38" s="31" t="s">
        <v>48</v>
      </c>
      <c r="N38" s="47"/>
      <c r="O38" s="89" t="str">
        <f>IFERROR(INDEX('직업 목록(수정 금지)'!$C$4:$EC$94,MATCH(W$37,'직업 목록(수정 금지)'!$B$4:$B$94,0),MATCH($B38,'직업 목록(수정 금지)'!$C$3:$EC$3,0)),"-")</f>
        <v>우대</v>
      </c>
      <c r="P38" s="44"/>
      <c r="Q38" s="52" t="str" cm="1">
        <f t="array" ref="Q38">IFERROR(_xlfn.IFS(AND(N38="O",O38="우대"),"15",AND(N38="O",O38="전문"),"16",N38="O",10),"-")</f>
        <v>-</v>
      </c>
      <c r="R38" s="83"/>
      <c r="S38" s="119" t="str" cm="1">
        <f t="array" ref="S38">IFERROR(_xlfn.IFS(AND(O38="전문",N38="O"),R38+P38+1,AND(N38="O",P38="보정안됨"),1,N38="O",R38+P38),"-")</f>
        <v>-</v>
      </c>
      <c r="T38" s="160"/>
      <c r="U38" s="163"/>
      <c r="V38" s="176"/>
      <c r="W38" s="173"/>
      <c r="X38" s="31" t="s">
        <v>48</v>
      </c>
      <c r="Y38" s="48"/>
      <c r="Z38" s="89" t="str">
        <f>IFERROR(INDEX('직업 목록(수정 금지)'!$C$4:$EC$94,MATCH(AH$37,'직업 목록(수정 금지)'!$B$4:$B$94,0),MATCH($B38,'직업 목록(수정 금지)'!$C$3:$EC$3,0)),"-")</f>
        <v>우대</v>
      </c>
      <c r="AA38" s="44"/>
      <c r="AB38" s="52" t="str" cm="1">
        <f t="array" ref="AB38">IFERROR(_xlfn.IFS(AND(Y38="O",Z38="우대"),"15",AND(Y38="O",Z38="전문"),"16",Y38="O",10),"-")</f>
        <v>-</v>
      </c>
      <c r="AC38" s="83"/>
      <c r="AD38" s="119" t="str" cm="1">
        <f t="array" ref="AD38">IFERROR(_xlfn.IFS(AND(Z38="전문",Y38="O"),AC38+AA38+1,AND(Y38="O",AA38="보정안됨"),1,Y38="O",AC38+AA38),"-")</f>
        <v>-</v>
      </c>
      <c r="AE38" s="160"/>
      <c r="AF38" s="163"/>
      <c r="AG38" s="176"/>
      <c r="AH38" s="173"/>
      <c r="AI38" s="31" t="s">
        <v>48</v>
      </c>
      <c r="AJ38" s="48"/>
      <c r="AK38" s="89">
        <f>IFERROR(INDEX('직업 목록(수정 금지)'!$C$4:$EC$94,MATCH(AS$37,'직업 목록(수정 금지)'!$B$4:$B$94,0),MATCH($B38,'직업 목록(수정 금지)'!$C$3:$EC$3,0)),"-")</f>
        <v>0</v>
      </c>
      <c r="AL38" s="44"/>
      <c r="AM38" s="52" t="str" cm="1">
        <f t="array" ref="AM38">IFERROR(_xlfn.IFS(AND(AJ38="O",AK38="우대"),"15",AND(AJ38="O",AK38="전문"),"16",AJ38="O",10),"-")</f>
        <v>-</v>
      </c>
      <c r="AN38" s="83"/>
      <c r="AO38" s="119" t="str" cm="1">
        <f t="array" ref="AO38">IFERROR(_xlfn.IFS(AND(AK38="전문",AJ38="O"),AN38+AL38+1,AND(AJ38="O",AL38="보정안됨"),1,AJ38="O",AN38+AL38),"-")</f>
        <v>-</v>
      </c>
      <c r="AP38" s="160"/>
      <c r="AQ38" s="163"/>
      <c r="AR38" s="176"/>
      <c r="AS38" s="173"/>
    </row>
    <row r="39" spans="1:45" ht="21.95" customHeight="1" x14ac:dyDescent="0.3">
      <c r="A39" s="154"/>
      <c r="B39" s="31" t="s">
        <v>70</v>
      </c>
      <c r="C39" s="47"/>
      <c r="D39" s="89">
        <f>IFERROR(INDEX('직업 목록(수정 금지)'!$C$4:$EC$94,MATCH(L$37,'직업 목록(수정 금지)'!$B$4:$B$94,0),MATCH($B39,'직업 목록(수정 금지)'!$C$3:$EC$3,0)),"-")</f>
        <v>0</v>
      </c>
      <c r="E39" s="44"/>
      <c r="F39" s="52" t="str" cm="1">
        <f t="array" ref="F39">IFERROR(_xlfn.IFS(AND(C39="O",D39="우대"),"15",AND(C39="O",D39="전문"),"16",C39="O",10),"-")</f>
        <v>-</v>
      </c>
      <c r="G39" s="83"/>
      <c r="H39" s="119" t="str" cm="1">
        <f t="array" ref="H39">IFERROR(_xlfn.IFS(AND(D39="전문",C39="O"),G39+E39+1,AND(C39="O",E39="보정안됨"),1,C39="O",G39+E39),"-")</f>
        <v>-</v>
      </c>
      <c r="I39" s="160"/>
      <c r="J39" s="163"/>
      <c r="K39" s="176"/>
      <c r="L39" s="173"/>
      <c r="M39" s="31" t="s">
        <v>70</v>
      </c>
      <c r="N39" s="47"/>
      <c r="O39" s="89">
        <f>IFERROR(INDEX('직업 목록(수정 금지)'!$C$4:$EC$94,MATCH(W$37,'직업 목록(수정 금지)'!$B$4:$B$94,0),MATCH($B39,'직업 목록(수정 금지)'!$C$3:$EC$3,0)),"-")</f>
        <v>0</v>
      </c>
      <c r="P39" s="44"/>
      <c r="Q39" s="52" t="str" cm="1">
        <f t="array" ref="Q39">IFERROR(_xlfn.IFS(AND(N39="O",O39="우대"),"15",AND(N39="O",O39="전문"),"16",N39="O",10),"-")</f>
        <v>-</v>
      </c>
      <c r="R39" s="83"/>
      <c r="S39" s="119" t="str" cm="1">
        <f t="array" ref="S39">IFERROR(_xlfn.IFS(AND(O39="전문",N39="O"),R39+P39+1,AND(N39="O",P39="보정안됨"),1,N39="O",R39+P39),"-")</f>
        <v>-</v>
      </c>
      <c r="T39" s="160"/>
      <c r="U39" s="163"/>
      <c r="V39" s="176"/>
      <c r="W39" s="173"/>
      <c r="X39" s="31" t="s">
        <v>70</v>
      </c>
      <c r="Y39" s="48"/>
      <c r="Z39" s="89" t="str">
        <f>IFERROR(INDEX('직업 목록(수정 금지)'!$C$4:$EC$94,MATCH(AH$37,'직업 목록(수정 금지)'!$B$4:$B$94,0),MATCH($B39,'직업 목록(수정 금지)'!$C$3:$EC$3,0)),"-")</f>
        <v>우대</v>
      </c>
      <c r="AA39" s="44"/>
      <c r="AB39" s="52" t="str" cm="1">
        <f t="array" ref="AB39">IFERROR(_xlfn.IFS(AND(Y39="O",Z39="우대"),"15",AND(Y39="O",Z39="전문"),"16",Y39="O",10),"-")</f>
        <v>-</v>
      </c>
      <c r="AC39" s="83"/>
      <c r="AD39" s="119" t="str" cm="1">
        <f t="array" ref="AD39">IFERROR(_xlfn.IFS(AND(Z39="전문",Y39="O"),AC39+AA39+1,AND(Y39="O",AA39="보정안됨"),1,Y39="O",AC39+AA39),"-")</f>
        <v>-</v>
      </c>
      <c r="AE39" s="160"/>
      <c r="AF39" s="163"/>
      <c r="AG39" s="176"/>
      <c r="AH39" s="173"/>
      <c r="AI39" s="31" t="s">
        <v>70</v>
      </c>
      <c r="AJ39" s="48"/>
      <c r="AK39" s="89" t="str">
        <f>IFERROR(INDEX('직업 목록(수정 금지)'!$C$4:$EC$94,MATCH(AS$37,'직업 목록(수정 금지)'!$B$4:$B$94,0),MATCH($B39,'직업 목록(수정 금지)'!$C$3:$EC$3,0)),"-")</f>
        <v>우대</v>
      </c>
      <c r="AL39" s="44"/>
      <c r="AM39" s="52" t="str" cm="1">
        <f t="array" ref="AM39">IFERROR(_xlfn.IFS(AND(AJ39="O",AK39="우대"),"15",AND(AJ39="O",AK39="전문"),"16",AJ39="O",10),"-")</f>
        <v>-</v>
      </c>
      <c r="AN39" s="83"/>
      <c r="AO39" s="119" t="str" cm="1">
        <f t="array" ref="AO39">IFERROR(_xlfn.IFS(AND(AK39="전문",AJ39="O"),AN39+AL39+1,AND(AJ39="O",AL39="보정안됨"),1,AJ39="O",AN39+AL39),"-")</f>
        <v>-</v>
      </c>
      <c r="AP39" s="160"/>
      <c r="AQ39" s="163"/>
      <c r="AR39" s="176"/>
      <c r="AS39" s="173"/>
    </row>
    <row r="40" spans="1:45" ht="21.95" customHeight="1" x14ac:dyDescent="0.3">
      <c r="A40" s="154"/>
      <c r="B40" s="31" t="s">
        <v>45</v>
      </c>
      <c r="C40" s="47"/>
      <c r="D40" s="89">
        <f>IFERROR(INDEX('직업 목록(수정 금지)'!$C$4:$EC$94,MATCH(L$37,'직업 목록(수정 금지)'!$B$4:$B$94,0),MATCH($B40,'직업 목록(수정 금지)'!$C$3:$EC$3,0)),"-")</f>
        <v>0</v>
      </c>
      <c r="E40" s="44"/>
      <c r="F40" s="52" t="str" cm="1">
        <f t="array" ref="F40">IFERROR(_xlfn.IFS(AND(C40="O",D40="우대"),"15",AND(C40="O",D40="전문"),"16",C40="O",10),"-")</f>
        <v>-</v>
      </c>
      <c r="G40" s="83"/>
      <c r="H40" s="119" t="str" cm="1">
        <f t="array" ref="H40">IFERROR(_xlfn.IFS(AND(D40="전문",C40="O"),G40+E40+1,AND(C40="O",E40="보정안됨"),1,C40="O",G40+E40),"-")</f>
        <v>-</v>
      </c>
      <c r="I40" s="160"/>
      <c r="J40" s="163"/>
      <c r="K40" s="176"/>
      <c r="L40" s="173"/>
      <c r="M40" s="31" t="s">
        <v>45</v>
      </c>
      <c r="N40" s="47"/>
      <c r="O40" s="89">
        <f>IFERROR(INDEX('직업 목록(수정 금지)'!$C$4:$EC$94,MATCH(W$37,'직업 목록(수정 금지)'!$B$4:$B$94,0),MATCH($B40,'직업 목록(수정 금지)'!$C$3:$EC$3,0)),"-")</f>
        <v>0</v>
      </c>
      <c r="P40" s="44"/>
      <c r="Q40" s="52" t="str" cm="1">
        <f t="array" ref="Q40">IFERROR(_xlfn.IFS(AND(N40="O",O40="우대"),"15",AND(N40="O",O40="전문"),"16",N40="O",10),"-")</f>
        <v>-</v>
      </c>
      <c r="R40" s="83"/>
      <c r="S40" s="119" t="str" cm="1">
        <f t="array" ref="S40">IFERROR(_xlfn.IFS(AND(O40="전문",N40="O"),R40+P40+1,AND(N40="O",P40="보정안됨"),1,N40="O",R40+P40),"-")</f>
        <v>-</v>
      </c>
      <c r="T40" s="160"/>
      <c r="U40" s="163"/>
      <c r="V40" s="176"/>
      <c r="W40" s="173"/>
      <c r="X40" s="31" t="s">
        <v>45</v>
      </c>
      <c r="Y40" s="48"/>
      <c r="Z40" s="89" t="str">
        <f>IFERROR(INDEX('직업 목록(수정 금지)'!$C$4:$EC$94,MATCH(AH$37,'직업 목록(수정 금지)'!$B$4:$B$94,0),MATCH($B40,'직업 목록(수정 금지)'!$C$3:$EC$3,0)),"-")</f>
        <v>우대</v>
      </c>
      <c r="AA40" s="44"/>
      <c r="AB40" s="52" t="str" cm="1">
        <f t="array" ref="AB40">IFERROR(_xlfn.IFS(AND(Y40="O",Z40="우대"),"15",AND(Y40="O",Z40="전문"),"16",Y40="O",10),"-")</f>
        <v>-</v>
      </c>
      <c r="AC40" s="83"/>
      <c r="AD40" s="119" t="str" cm="1">
        <f t="array" ref="AD40">IFERROR(_xlfn.IFS(AND(Z40="전문",Y40="O"),AC40+AA40+1,AND(Y40="O",AA40="보정안됨"),1,Y40="O",AC40+AA40),"-")</f>
        <v>-</v>
      </c>
      <c r="AE40" s="160"/>
      <c r="AF40" s="163"/>
      <c r="AG40" s="176"/>
      <c r="AH40" s="173"/>
      <c r="AI40" s="31" t="s">
        <v>45</v>
      </c>
      <c r="AJ40" s="48"/>
      <c r="AK40" s="89">
        <f>IFERROR(INDEX('직업 목록(수정 금지)'!$C$4:$EC$94,MATCH(AS$37,'직업 목록(수정 금지)'!$B$4:$B$94,0),MATCH($B40,'직업 목록(수정 금지)'!$C$3:$EC$3,0)),"-")</f>
        <v>0</v>
      </c>
      <c r="AL40" s="44"/>
      <c r="AM40" s="52" t="str" cm="1">
        <f t="array" ref="AM40">IFERROR(_xlfn.IFS(AND(AJ40="O",AK40="우대"),"15",AND(AJ40="O",AK40="전문"),"16",AJ40="O",10),"-")</f>
        <v>-</v>
      </c>
      <c r="AN40" s="83"/>
      <c r="AO40" s="119" t="str" cm="1">
        <f t="array" ref="AO40">IFERROR(_xlfn.IFS(AND(AK40="전문",AJ40="O"),AN40+AL40+1,AND(AJ40="O",AL40="보정안됨"),1,AJ40="O",AN40+AL40),"-")</f>
        <v>-</v>
      </c>
      <c r="AP40" s="160"/>
      <c r="AQ40" s="163"/>
      <c r="AR40" s="176"/>
      <c r="AS40" s="173"/>
    </row>
    <row r="41" spans="1:45" ht="21.95" customHeight="1" x14ac:dyDescent="0.3">
      <c r="A41" s="154"/>
      <c r="B41" s="31" t="s">
        <v>69</v>
      </c>
      <c r="C41" s="47"/>
      <c r="D41" s="89">
        <f>IFERROR(INDEX('직업 목록(수정 금지)'!$C$4:$EC$94,MATCH(L$37,'직업 목록(수정 금지)'!$B$4:$B$94,0),MATCH($B41,'직업 목록(수정 금지)'!$C$3:$EC$3,0)),"-")</f>
        <v>0</v>
      </c>
      <c r="E41" s="44"/>
      <c r="F41" s="52" t="str" cm="1">
        <f t="array" ref="F41">IFERROR(_xlfn.IFS(AND(C41="O",D41="우대"),"15",AND(C41="O",D41="전문"),"16",C41="O",10),"-")</f>
        <v>-</v>
      </c>
      <c r="G41" s="83"/>
      <c r="H41" s="119" t="str" cm="1">
        <f t="array" ref="H41">IFERROR(_xlfn.IFS(AND(D41="전문",C41="O"),G41+E41+1,AND(C41="O",E41="보정안됨"),1,C41="O",G41+E41),"-")</f>
        <v>-</v>
      </c>
      <c r="I41" s="160"/>
      <c r="J41" s="163"/>
      <c r="K41" s="176"/>
      <c r="L41" s="173"/>
      <c r="M41" s="31" t="s">
        <v>69</v>
      </c>
      <c r="N41" s="47"/>
      <c r="O41" s="89">
        <f>IFERROR(INDEX('직업 목록(수정 금지)'!$C$4:$EC$94,MATCH(W$37,'직업 목록(수정 금지)'!$B$4:$B$94,0),MATCH($B41,'직업 목록(수정 금지)'!$C$3:$EC$3,0)),"-")</f>
        <v>0</v>
      </c>
      <c r="P41" s="44"/>
      <c r="Q41" s="52" t="str" cm="1">
        <f t="array" ref="Q41">IFERROR(_xlfn.IFS(AND(N41="O",O41="우대"),"15",AND(N41="O",O41="전문"),"16",N41="O",10),"-")</f>
        <v>-</v>
      </c>
      <c r="R41" s="83"/>
      <c r="S41" s="119" t="str" cm="1">
        <f t="array" ref="S41">IFERROR(_xlfn.IFS(AND(O41="전문",N41="O"),R41+P41+1,AND(N41="O",P41="보정안됨"),1,N41="O",R41+P41),"-")</f>
        <v>-</v>
      </c>
      <c r="T41" s="160"/>
      <c r="U41" s="163"/>
      <c r="V41" s="176"/>
      <c r="W41" s="173"/>
      <c r="X41" s="31" t="s">
        <v>69</v>
      </c>
      <c r="Y41" s="48"/>
      <c r="Z41" s="89">
        <f>IFERROR(INDEX('직업 목록(수정 금지)'!$C$4:$EC$94,MATCH(AH$37,'직업 목록(수정 금지)'!$B$4:$B$94,0),MATCH($B41,'직업 목록(수정 금지)'!$C$3:$EC$3,0)),"-")</f>
        <v>0</v>
      </c>
      <c r="AA41" s="44"/>
      <c r="AB41" s="52" t="str" cm="1">
        <f t="array" ref="AB41">IFERROR(_xlfn.IFS(AND(Y41="O",Z41="우대"),"15",AND(Y41="O",Z41="전문"),"16",Y41="O",10),"-")</f>
        <v>-</v>
      </c>
      <c r="AC41" s="83"/>
      <c r="AD41" s="119" t="str" cm="1">
        <f t="array" ref="AD41">IFERROR(_xlfn.IFS(AND(Z41="전문",Y41="O"),AC41+AA41+1,AND(Y41="O",AA41="보정안됨"),1,Y41="O",AC41+AA41),"-")</f>
        <v>-</v>
      </c>
      <c r="AE41" s="160"/>
      <c r="AF41" s="163"/>
      <c r="AG41" s="176"/>
      <c r="AH41" s="173"/>
      <c r="AI41" s="31" t="s">
        <v>69</v>
      </c>
      <c r="AJ41" s="48"/>
      <c r="AK41" s="89">
        <f>IFERROR(INDEX('직업 목록(수정 금지)'!$C$4:$EC$94,MATCH(AS$37,'직업 목록(수정 금지)'!$B$4:$B$94,0),MATCH($B41,'직업 목록(수정 금지)'!$C$3:$EC$3,0)),"-")</f>
        <v>0</v>
      </c>
      <c r="AL41" s="44"/>
      <c r="AM41" s="52" t="str" cm="1">
        <f t="array" ref="AM41">IFERROR(_xlfn.IFS(AND(AJ41="O",AK41="우대"),"15",AND(AJ41="O",AK41="전문"),"16",AJ41="O",10),"-")</f>
        <v>-</v>
      </c>
      <c r="AN41" s="83"/>
      <c r="AO41" s="119" t="str" cm="1">
        <f t="array" ref="AO41">IFERROR(_xlfn.IFS(AND(AK41="전문",AJ41="O"),AN41+AL41+1,AND(AJ41="O",AL41="보정안됨"),1,AJ41="O",AN41+AL41),"-")</f>
        <v>-</v>
      </c>
      <c r="AP41" s="160"/>
      <c r="AQ41" s="163"/>
      <c r="AR41" s="176"/>
      <c r="AS41" s="173"/>
    </row>
    <row r="42" spans="1:45" ht="21.95" customHeight="1" x14ac:dyDescent="0.3">
      <c r="A42" s="154"/>
      <c r="B42" s="31" t="s">
        <v>72</v>
      </c>
      <c r="C42" s="47"/>
      <c r="D42" s="89" t="str">
        <f>IFERROR(INDEX('직업 목록(수정 금지)'!$C$4:$EC$94,MATCH(L$37,'직업 목록(수정 금지)'!$B$4:$B$94,0),MATCH($B42,'직업 목록(수정 금지)'!$C$3:$EC$3,0)),"-")</f>
        <v>우대</v>
      </c>
      <c r="E42" s="44"/>
      <c r="F42" s="52" t="str" cm="1">
        <f t="array" ref="F42">IFERROR(_xlfn.IFS(AND(C42="O",D42="우대"),"15",AND(C42="O",D42="전문"),"16",C42="O",10),"-")</f>
        <v>-</v>
      </c>
      <c r="G42" s="83"/>
      <c r="H42" s="119" t="str" cm="1">
        <f t="array" ref="H42">IFERROR(_xlfn.IFS(AND(D42="전문",C42="O"),G42+E42+1,AND(C42="O",E42="보정안됨"),1,C42="O",G42+E42),"-")</f>
        <v>-</v>
      </c>
      <c r="I42" s="160"/>
      <c r="J42" s="163"/>
      <c r="K42" s="176"/>
      <c r="L42" s="173"/>
      <c r="M42" s="31" t="s">
        <v>72</v>
      </c>
      <c r="N42" s="47"/>
      <c r="O42" s="89">
        <f>IFERROR(INDEX('직업 목록(수정 금지)'!$C$4:$EC$94,MATCH(W$37,'직업 목록(수정 금지)'!$B$4:$B$94,0),MATCH($B42,'직업 목록(수정 금지)'!$C$3:$EC$3,0)),"-")</f>
        <v>0</v>
      </c>
      <c r="P42" s="44"/>
      <c r="Q42" s="52" t="str" cm="1">
        <f t="array" ref="Q42">IFERROR(_xlfn.IFS(AND(N42="O",O42="우대"),"15",AND(N42="O",O42="전문"),"16",N42="O",10),"-")</f>
        <v>-</v>
      </c>
      <c r="R42" s="83"/>
      <c r="S42" s="119" t="str" cm="1">
        <f t="array" ref="S42">IFERROR(_xlfn.IFS(AND(O42="전문",N42="O"),R42+P42+1,AND(N42="O",P42="보정안됨"),1,N42="O",R42+P42),"-")</f>
        <v>-</v>
      </c>
      <c r="T42" s="160"/>
      <c r="U42" s="163"/>
      <c r="V42" s="176"/>
      <c r="W42" s="173"/>
      <c r="X42" s="31" t="s">
        <v>72</v>
      </c>
      <c r="Y42" s="48"/>
      <c r="Z42" s="89">
        <f>IFERROR(INDEX('직업 목록(수정 금지)'!$C$4:$EC$94,MATCH(AH$37,'직업 목록(수정 금지)'!$B$4:$B$94,0),MATCH($B42,'직업 목록(수정 금지)'!$C$3:$EC$3,0)),"-")</f>
        <v>0</v>
      </c>
      <c r="AA42" s="44"/>
      <c r="AB42" s="52" t="str" cm="1">
        <f t="array" ref="AB42">IFERROR(_xlfn.IFS(AND(Y42="O",Z42="우대"),"15",AND(Y42="O",Z42="전문"),"16",Y42="O",10),"-")</f>
        <v>-</v>
      </c>
      <c r="AC42" s="83"/>
      <c r="AD42" s="119" t="str" cm="1">
        <f t="array" ref="AD42">IFERROR(_xlfn.IFS(AND(Z42="전문",Y42="O"),AC42+AA42+1,AND(Y42="O",AA42="보정안됨"),1,Y42="O",AC42+AA42),"-")</f>
        <v>-</v>
      </c>
      <c r="AE42" s="160"/>
      <c r="AF42" s="163"/>
      <c r="AG42" s="176"/>
      <c r="AH42" s="173"/>
      <c r="AI42" s="31" t="s">
        <v>72</v>
      </c>
      <c r="AJ42" s="48"/>
      <c r="AK42" s="89" t="str">
        <f>IFERROR(INDEX('직업 목록(수정 금지)'!$C$4:$EC$94,MATCH(AS$37,'직업 목록(수정 금지)'!$B$4:$B$94,0),MATCH($B42,'직업 목록(수정 금지)'!$C$3:$EC$3,0)),"-")</f>
        <v>전문</v>
      </c>
      <c r="AL42" s="44"/>
      <c r="AM42" s="52" t="str" cm="1">
        <f t="array" ref="AM42">IFERROR(_xlfn.IFS(AND(AJ42="O",AK42="우대"),"15",AND(AJ42="O",AK42="전문"),"16",AJ42="O",10),"-")</f>
        <v>-</v>
      </c>
      <c r="AN42" s="83"/>
      <c r="AO42" s="119" t="str" cm="1">
        <f t="array" ref="AO42">IFERROR(_xlfn.IFS(AND(AK42="전문",AJ42="O"),AN42+AL42+1,AND(AJ42="O",AL42="보정안됨"),1,AJ42="O",AN42+AL42),"-")</f>
        <v>-</v>
      </c>
      <c r="AP42" s="160"/>
      <c r="AQ42" s="163"/>
      <c r="AR42" s="176"/>
      <c r="AS42" s="173"/>
    </row>
    <row r="43" spans="1:45" ht="21.95" customHeight="1" x14ac:dyDescent="0.3">
      <c r="A43" s="154"/>
      <c r="B43" s="31" t="s">
        <v>68</v>
      </c>
      <c r="C43" s="47"/>
      <c r="D43" s="89">
        <f>IFERROR(INDEX('직업 목록(수정 금지)'!$C$4:$EC$94,MATCH(L$37,'직업 목록(수정 금지)'!$B$4:$B$94,0),MATCH($B43,'직업 목록(수정 금지)'!$C$3:$EC$3,0)),"-")</f>
        <v>0</v>
      </c>
      <c r="E43" s="44"/>
      <c r="F43" s="52" t="str" cm="1">
        <f t="array" ref="F43">IFERROR(_xlfn.IFS(AND(C43="O",D43="우대"),"15",AND(C43="O",D43="전문"),"16",C43="O",10),"-")</f>
        <v>-</v>
      </c>
      <c r="G43" s="83"/>
      <c r="H43" s="119" t="str" cm="1">
        <f t="array" ref="H43">IFERROR(_xlfn.IFS(AND(D43="전문",C43="O"),G43+E43+1,AND(C43="O",E43="보정안됨"),1,C43="O",G43+E43),"-")</f>
        <v>-</v>
      </c>
      <c r="I43" s="160"/>
      <c r="J43" s="163"/>
      <c r="K43" s="176"/>
      <c r="L43" s="173"/>
      <c r="M43" s="31" t="s">
        <v>68</v>
      </c>
      <c r="N43" s="47"/>
      <c r="O43" s="89">
        <f>IFERROR(INDEX('직업 목록(수정 금지)'!$C$4:$EC$94,MATCH(W$37,'직업 목록(수정 금지)'!$B$4:$B$94,0),MATCH($B43,'직업 목록(수정 금지)'!$C$3:$EC$3,0)),"-")</f>
        <v>0</v>
      </c>
      <c r="P43" s="44"/>
      <c r="Q43" s="52" t="str" cm="1">
        <f t="array" ref="Q43">IFERROR(_xlfn.IFS(AND(N43="O",O43="우대"),"15",AND(N43="O",O43="전문"),"16",N43="O",10),"-")</f>
        <v>-</v>
      </c>
      <c r="R43" s="83"/>
      <c r="S43" s="119" t="str" cm="1">
        <f t="array" ref="S43">IFERROR(_xlfn.IFS(AND(O43="전문",N43="O"),R43+P43+1,AND(N43="O",P43="보정안됨"),1,N43="O",R43+P43),"-")</f>
        <v>-</v>
      </c>
      <c r="T43" s="160"/>
      <c r="U43" s="163"/>
      <c r="V43" s="176"/>
      <c r="W43" s="173"/>
      <c r="X43" s="31" t="s">
        <v>68</v>
      </c>
      <c r="Y43" s="48"/>
      <c r="Z43" s="89">
        <f>IFERROR(INDEX('직업 목록(수정 금지)'!$C$4:$EC$94,MATCH(AH$37,'직업 목록(수정 금지)'!$B$4:$B$94,0),MATCH($B43,'직업 목록(수정 금지)'!$C$3:$EC$3,0)),"-")</f>
        <v>0</v>
      </c>
      <c r="AA43" s="44"/>
      <c r="AB43" s="52" t="str" cm="1">
        <f t="array" ref="AB43">IFERROR(_xlfn.IFS(AND(Y43="O",Z43="우대"),"15",AND(Y43="O",Z43="전문"),"16",Y43="O",10),"-")</f>
        <v>-</v>
      </c>
      <c r="AC43" s="83"/>
      <c r="AD43" s="119" t="str" cm="1">
        <f t="array" ref="AD43">IFERROR(_xlfn.IFS(AND(Z43="전문",Y43="O"),AC43+AA43+1,AND(Y43="O",AA43="보정안됨"),1,Y43="O",AC43+AA43),"-")</f>
        <v>-</v>
      </c>
      <c r="AE43" s="160"/>
      <c r="AF43" s="163"/>
      <c r="AG43" s="176"/>
      <c r="AH43" s="173"/>
      <c r="AI43" s="31" t="s">
        <v>68</v>
      </c>
      <c r="AJ43" s="48"/>
      <c r="AK43" s="89" t="str">
        <f>IFERROR(INDEX('직업 목록(수정 금지)'!$C$4:$EC$94,MATCH(AS$37,'직업 목록(수정 금지)'!$B$4:$B$94,0),MATCH($B43,'직업 목록(수정 금지)'!$C$3:$EC$3,0)),"-")</f>
        <v>우대</v>
      </c>
      <c r="AL43" s="44"/>
      <c r="AM43" s="52" t="str" cm="1">
        <f t="array" ref="AM43">IFERROR(_xlfn.IFS(AND(AJ43="O",AK43="우대"),"15",AND(AJ43="O",AK43="전문"),"16",AJ43="O",10),"-")</f>
        <v>-</v>
      </c>
      <c r="AN43" s="83"/>
      <c r="AO43" s="119" t="str" cm="1">
        <f t="array" ref="AO43">IFERROR(_xlfn.IFS(AND(AK43="전문",AJ43="O"),AN43+AL43+1,AND(AJ43="O",AL43="보정안됨"),1,AJ43="O",AN43+AL43),"-")</f>
        <v>-</v>
      </c>
      <c r="AP43" s="160"/>
      <c r="AQ43" s="163"/>
      <c r="AR43" s="176"/>
      <c r="AS43" s="173"/>
    </row>
    <row r="44" spans="1:45" ht="21.95" customHeight="1" x14ac:dyDescent="0.3">
      <c r="A44" s="154"/>
      <c r="B44" s="31" t="s">
        <v>67</v>
      </c>
      <c r="C44" s="47"/>
      <c r="D44" s="89">
        <f>IFERROR(INDEX('직업 목록(수정 금지)'!$C$4:$EC$94,MATCH(L$37,'직업 목록(수정 금지)'!$B$4:$B$94,0),MATCH($B44,'직업 목록(수정 금지)'!$C$3:$EC$3,0)),"-")</f>
        <v>0</v>
      </c>
      <c r="E44" s="44"/>
      <c r="F44" s="52" t="str" cm="1">
        <f t="array" ref="F44">IFERROR(_xlfn.IFS(AND(C44="O",D44="우대"),"15",AND(C44="O",D44="전문"),"16",C44="O",10),"-")</f>
        <v>-</v>
      </c>
      <c r="G44" s="83"/>
      <c r="H44" s="119" t="str" cm="1">
        <f t="array" ref="H44">IFERROR(_xlfn.IFS(AND(D44="전문",C44="O"),G44+E44+1,AND(C44="O",E44="보정안됨"),1,C44="O",G44+E44),"-")</f>
        <v>-</v>
      </c>
      <c r="I44" s="160"/>
      <c r="J44" s="163"/>
      <c r="K44" s="176"/>
      <c r="L44" s="173"/>
      <c r="M44" s="31" t="s">
        <v>67</v>
      </c>
      <c r="N44" s="47"/>
      <c r="O44" s="89">
        <f>IFERROR(INDEX('직업 목록(수정 금지)'!$C$4:$EC$94,MATCH(W$37,'직업 목록(수정 금지)'!$B$4:$B$94,0),MATCH($B44,'직업 목록(수정 금지)'!$C$3:$EC$3,0)),"-")</f>
        <v>0</v>
      </c>
      <c r="P44" s="44"/>
      <c r="Q44" s="52" t="str" cm="1">
        <f t="array" ref="Q44">IFERROR(_xlfn.IFS(AND(N44="O",O44="우대"),"15",AND(N44="O",O44="전문"),"16",N44="O",10),"-")</f>
        <v>-</v>
      </c>
      <c r="R44" s="83"/>
      <c r="S44" s="119" t="str" cm="1">
        <f t="array" ref="S44">IFERROR(_xlfn.IFS(AND(O44="전문",N44="O"),R44+P44+1,AND(N44="O",P44="보정안됨"),1,N44="O",R44+P44),"-")</f>
        <v>-</v>
      </c>
      <c r="T44" s="160"/>
      <c r="U44" s="163"/>
      <c r="V44" s="176"/>
      <c r="W44" s="173"/>
      <c r="X44" s="31" t="s">
        <v>67</v>
      </c>
      <c r="Y44" s="48"/>
      <c r="Z44" s="89" t="str">
        <f>IFERROR(INDEX('직업 목록(수정 금지)'!$C$4:$EC$94,MATCH(AH$37,'직업 목록(수정 금지)'!$B$4:$B$94,0),MATCH($B44,'직업 목록(수정 금지)'!$C$3:$EC$3,0)),"-")</f>
        <v>우대</v>
      </c>
      <c r="AA44" s="44"/>
      <c r="AB44" s="52" t="str" cm="1">
        <f t="array" ref="AB44">IFERROR(_xlfn.IFS(AND(Y44="O",Z44="우대"),"15",AND(Y44="O",Z44="전문"),"16",Y44="O",10),"-")</f>
        <v>-</v>
      </c>
      <c r="AC44" s="83"/>
      <c r="AD44" s="119" t="str" cm="1">
        <f t="array" ref="AD44">IFERROR(_xlfn.IFS(AND(Z44="전문",Y44="O"),AC44+AA44+1,AND(Y44="O",AA44="보정안됨"),1,Y44="O",AC44+AA44),"-")</f>
        <v>-</v>
      </c>
      <c r="AE44" s="160"/>
      <c r="AF44" s="163"/>
      <c r="AG44" s="176"/>
      <c r="AH44" s="173"/>
      <c r="AI44" s="31" t="s">
        <v>67</v>
      </c>
      <c r="AJ44" s="48"/>
      <c r="AK44" s="89">
        <f>IFERROR(INDEX('직업 목록(수정 금지)'!$C$4:$EC$94,MATCH(AS$37,'직업 목록(수정 금지)'!$B$4:$B$94,0),MATCH($B44,'직업 목록(수정 금지)'!$C$3:$EC$3,0)),"-")</f>
        <v>0</v>
      </c>
      <c r="AL44" s="44"/>
      <c r="AM44" s="52" t="str" cm="1">
        <f t="array" ref="AM44">IFERROR(_xlfn.IFS(AND(AJ44="O",AK44="우대"),"15",AND(AJ44="O",AK44="전문"),"16",AJ44="O",10),"-")</f>
        <v>-</v>
      </c>
      <c r="AN44" s="83"/>
      <c r="AO44" s="119" t="str" cm="1">
        <f t="array" ref="AO44">IFERROR(_xlfn.IFS(AND(AK44="전문",AJ44="O"),AN44+AL44+1,AND(AJ44="O",AL44="보정안됨"),1,AJ44="O",AN44+AL44),"-")</f>
        <v>-</v>
      </c>
      <c r="AP44" s="160"/>
      <c r="AQ44" s="163"/>
      <c r="AR44" s="176"/>
      <c r="AS44" s="173"/>
    </row>
    <row r="45" spans="1:45" ht="21.95" customHeight="1" x14ac:dyDescent="0.3">
      <c r="A45" s="154"/>
      <c r="B45" s="31" t="s">
        <v>66</v>
      </c>
      <c r="C45" s="47"/>
      <c r="D45" s="89" t="str">
        <f>IFERROR(INDEX('직업 목록(수정 금지)'!$C$4:$EC$94,MATCH(L$37,'직업 목록(수정 금지)'!$B$4:$B$94,0),MATCH($B45,'직업 목록(수정 금지)'!$C$3:$EC$3,0)),"-")</f>
        <v>우대</v>
      </c>
      <c r="E45" s="44"/>
      <c r="F45" s="52" t="str" cm="1">
        <f t="array" ref="F45">IFERROR(_xlfn.IFS(AND(C45="O",D45="우대"),"15",AND(C45="O",D45="전문"),"16",C45="O",10),"-")</f>
        <v>-</v>
      </c>
      <c r="G45" s="83"/>
      <c r="H45" s="119" t="str" cm="1">
        <f t="array" ref="H45">IFERROR(_xlfn.IFS(AND(D45="전문",C45="O"),G45+E45+1,AND(C45="O",E45="보정안됨"),1,C45="O",G45+E45),"-")</f>
        <v>-</v>
      </c>
      <c r="I45" s="160"/>
      <c r="J45" s="163"/>
      <c r="K45" s="176"/>
      <c r="L45" s="173"/>
      <c r="M45" s="31" t="s">
        <v>66</v>
      </c>
      <c r="N45" s="47"/>
      <c r="O45" s="89">
        <f>IFERROR(INDEX('직업 목록(수정 금지)'!$C$4:$EC$94,MATCH(W$37,'직업 목록(수정 금지)'!$B$4:$B$94,0),MATCH($B45,'직업 목록(수정 금지)'!$C$3:$EC$3,0)),"-")</f>
        <v>0</v>
      </c>
      <c r="P45" s="44"/>
      <c r="Q45" s="52" t="str" cm="1">
        <f t="array" ref="Q45">IFERROR(_xlfn.IFS(AND(N45="O",O45="우대"),"15",AND(N45="O",O45="전문"),"16",N45="O",10),"-")</f>
        <v>-</v>
      </c>
      <c r="R45" s="83"/>
      <c r="S45" s="119" t="str" cm="1">
        <f t="array" ref="S45">IFERROR(_xlfn.IFS(AND(O45="전문",N45="O"),R45+P45+1,AND(N45="O",P45="보정안됨"),1,N45="O",R45+P45),"-")</f>
        <v>-</v>
      </c>
      <c r="T45" s="160"/>
      <c r="U45" s="163"/>
      <c r="V45" s="176"/>
      <c r="W45" s="173"/>
      <c r="X45" s="31" t="s">
        <v>66</v>
      </c>
      <c r="Y45" s="48"/>
      <c r="Z45" s="89" t="str">
        <f>IFERROR(INDEX('직업 목록(수정 금지)'!$C$4:$EC$94,MATCH(AH$37,'직업 목록(수정 금지)'!$B$4:$B$94,0),MATCH($B45,'직업 목록(수정 금지)'!$C$3:$EC$3,0)),"-")</f>
        <v>우대</v>
      </c>
      <c r="AA45" s="44"/>
      <c r="AB45" s="52" t="str" cm="1">
        <f t="array" ref="AB45">IFERROR(_xlfn.IFS(AND(Y45="O",Z45="우대"),"15",AND(Y45="O",Z45="전문"),"16",Y45="O",10),"-")</f>
        <v>-</v>
      </c>
      <c r="AC45" s="83"/>
      <c r="AD45" s="119" t="str" cm="1">
        <f t="array" ref="AD45">IFERROR(_xlfn.IFS(AND(Z45="전문",Y45="O"),AC45+AA45+1,AND(Y45="O",AA45="보정안됨"),1,Y45="O",AC45+AA45),"-")</f>
        <v>-</v>
      </c>
      <c r="AE45" s="160"/>
      <c r="AF45" s="163"/>
      <c r="AG45" s="176"/>
      <c r="AH45" s="173"/>
      <c r="AI45" s="31" t="s">
        <v>66</v>
      </c>
      <c r="AJ45" s="48"/>
      <c r="AK45" s="89">
        <f>IFERROR(INDEX('직업 목록(수정 금지)'!$C$4:$EC$94,MATCH(AS$37,'직업 목록(수정 금지)'!$B$4:$B$94,0),MATCH($B45,'직업 목록(수정 금지)'!$C$3:$EC$3,0)),"-")</f>
        <v>0</v>
      </c>
      <c r="AL45" s="44"/>
      <c r="AM45" s="52" t="str" cm="1">
        <f t="array" ref="AM45">IFERROR(_xlfn.IFS(AND(AJ45="O",AK45="우대"),"15",AND(AJ45="O",AK45="전문"),"16",AJ45="O",10),"-")</f>
        <v>-</v>
      </c>
      <c r="AN45" s="83"/>
      <c r="AO45" s="119" t="str" cm="1">
        <f t="array" ref="AO45">IFERROR(_xlfn.IFS(AND(AK45="전문",AJ45="O"),AN45+AL45+1,AND(AJ45="O",AL45="보정안됨"),1,AJ45="O",AN45+AL45),"-")</f>
        <v>-</v>
      </c>
      <c r="AP45" s="160"/>
      <c r="AQ45" s="163"/>
      <c r="AR45" s="176"/>
      <c r="AS45" s="173"/>
    </row>
    <row r="46" spans="1:45" ht="21.95" customHeight="1" x14ac:dyDescent="0.3">
      <c r="A46" s="154"/>
      <c r="B46" s="31" t="s">
        <v>73</v>
      </c>
      <c r="C46" s="47"/>
      <c r="D46" s="89">
        <f>IFERROR(INDEX('직업 목록(수정 금지)'!$C$4:$EC$94,MATCH(L$37,'직업 목록(수정 금지)'!$B$4:$B$94,0),MATCH($B46,'직업 목록(수정 금지)'!$C$3:$EC$3,0)),"-")</f>
        <v>0</v>
      </c>
      <c r="E46" s="50" t="s">
        <v>241</v>
      </c>
      <c r="F46" s="52" t="str" cm="1">
        <f t="array" ref="F46">IFERROR(_xlfn.IFS(AND(C46="O",D46="우대"),"1",AND(C46="O",D46="전문"),"1",C46="O",1),"-")</f>
        <v>-</v>
      </c>
      <c r="G46" s="83"/>
      <c r="H46" s="119" t="str" cm="1">
        <f t="array" ref="H46">IFERROR(_xlfn.IFS(AND(D46="전문",C46="O"),G46+E46+1,AND(C46="O",E46="보정안됨"),1,C46="O",G46+E46),"-")</f>
        <v>-</v>
      </c>
      <c r="I46" s="160"/>
      <c r="J46" s="163"/>
      <c r="K46" s="176"/>
      <c r="L46" s="173"/>
      <c r="M46" s="31" t="s">
        <v>73</v>
      </c>
      <c r="N46" s="47"/>
      <c r="O46" s="89">
        <f>IFERROR(INDEX('직업 목록(수정 금지)'!$C$4:$EC$94,MATCH(W$37,'직업 목록(수정 금지)'!$B$4:$B$94,0),MATCH($B46,'직업 목록(수정 금지)'!$C$3:$EC$3,0)),"-")</f>
        <v>0</v>
      </c>
      <c r="P46" s="50" t="s">
        <v>241</v>
      </c>
      <c r="Q46" s="52" t="str" cm="1">
        <f t="array" ref="Q46">IFERROR(_xlfn.IFS(AND(N46="O",O46="우대"),"1",AND(N46="O",O46="전문"),"1",N46="O",1),"-")</f>
        <v>-</v>
      </c>
      <c r="R46" s="83"/>
      <c r="S46" s="119" t="str" cm="1">
        <f t="array" ref="S46">IFERROR(_xlfn.IFS(AND(O46="전문",N46="O"),R46+P46+1,AND(N46="O",P46="보정안됨"),1,N46="O",R46+P46),"-")</f>
        <v>-</v>
      </c>
      <c r="T46" s="160"/>
      <c r="U46" s="163"/>
      <c r="V46" s="176"/>
      <c r="W46" s="173"/>
      <c r="X46" s="31" t="s">
        <v>73</v>
      </c>
      <c r="Y46" s="48"/>
      <c r="Z46" s="89">
        <f>IFERROR(INDEX('직업 목록(수정 금지)'!$C$4:$EC$94,MATCH(AH$37,'직업 목록(수정 금지)'!$B$4:$B$94,0),MATCH($B46,'직업 목록(수정 금지)'!$C$3:$EC$3,0)),"-")</f>
        <v>0</v>
      </c>
      <c r="AA46" s="50" t="s">
        <v>241</v>
      </c>
      <c r="AB46" s="52" t="str" cm="1">
        <f t="array" ref="AB46">IFERROR(_xlfn.IFS(AND(Y46="O",Z46="우대"),"1",AND(Y46="O",Z46="전문"),"1",Y46="O",1),"-")</f>
        <v>-</v>
      </c>
      <c r="AC46" s="83"/>
      <c r="AD46" s="119" t="str" cm="1">
        <f t="array" ref="AD46">IFERROR(_xlfn.IFS(AND(Z46="전문",Y46="O"),AC46+AA46+1,AND(Y46="O",AA46="보정안됨"),1,Y46="O",AC46+AA46),"-")</f>
        <v>-</v>
      </c>
      <c r="AE46" s="160"/>
      <c r="AF46" s="163"/>
      <c r="AG46" s="176"/>
      <c r="AH46" s="173"/>
      <c r="AI46" s="31" t="s">
        <v>73</v>
      </c>
      <c r="AJ46" s="48"/>
      <c r="AK46" s="89">
        <f>IFERROR(INDEX('직업 목록(수정 금지)'!$C$4:$EC$94,MATCH(AS$37,'직업 목록(수정 금지)'!$B$4:$B$94,0),MATCH($B46,'직업 목록(수정 금지)'!$C$3:$EC$3,0)),"-")</f>
        <v>0</v>
      </c>
      <c r="AL46" s="50" t="s">
        <v>241</v>
      </c>
      <c r="AM46" s="52" t="str" cm="1">
        <f t="array" ref="AM46">IFERROR(_xlfn.IFS(AND(AJ46="O",AK46="우대"),"1",AND(AJ46="O",AK46="전문"),"1",AJ46="O",1),"-")</f>
        <v>-</v>
      </c>
      <c r="AN46" s="83"/>
      <c r="AO46" s="119" t="str" cm="1">
        <f t="array" ref="AO46">IFERROR(_xlfn.IFS(AND(AK46="전문",AJ46="O"),AN46+AL46+1,AND(AJ46="O",AL46="보정안됨"),1,AJ46="O",AN46+AL46),"-")</f>
        <v>-</v>
      </c>
      <c r="AP46" s="160"/>
      <c r="AQ46" s="163"/>
      <c r="AR46" s="176"/>
      <c r="AS46" s="173"/>
    </row>
    <row r="47" spans="1:45" ht="21.95" customHeight="1" x14ac:dyDescent="0.3">
      <c r="A47" s="154"/>
      <c r="B47" s="31" t="s">
        <v>65</v>
      </c>
      <c r="C47" s="47"/>
      <c r="D47" s="89">
        <f>IFERROR(INDEX('직업 목록(수정 금지)'!$C$4:$EC$94,MATCH(L$37,'직업 목록(수정 금지)'!$B$4:$B$94,0),MATCH($B47,'직업 목록(수정 금지)'!$C$3:$EC$3,0)),"-")</f>
        <v>0</v>
      </c>
      <c r="E47" s="44"/>
      <c r="F47" s="52" t="str" cm="1">
        <f t="array" ref="F47">IFERROR(_xlfn.IFS(AND(C47="O",D47="우대"),"15",AND(C47="O",D47="전문"),"16",C47="O",10),"-")</f>
        <v>-</v>
      </c>
      <c r="G47" s="83"/>
      <c r="H47" s="119" t="str" cm="1">
        <f t="array" ref="H47">IFERROR(_xlfn.IFS(AND(D47="전문",C47="O"),G47+E47+1,AND(C47="O",E47="보정안됨"),1,C47="O",G47+E47),"-")</f>
        <v>-</v>
      </c>
      <c r="I47" s="160"/>
      <c r="J47" s="163"/>
      <c r="K47" s="176"/>
      <c r="L47" s="173"/>
      <c r="M47" s="31" t="s">
        <v>65</v>
      </c>
      <c r="N47" s="47"/>
      <c r="O47" s="89">
        <f>IFERROR(INDEX('직업 목록(수정 금지)'!$C$4:$EC$94,MATCH(W$37,'직업 목록(수정 금지)'!$B$4:$B$94,0),MATCH($B47,'직업 목록(수정 금지)'!$C$3:$EC$3,0)),"-")</f>
        <v>0</v>
      </c>
      <c r="P47" s="44"/>
      <c r="Q47" s="52" t="str" cm="1">
        <f t="array" ref="Q47">IFERROR(_xlfn.IFS(AND(N47="O",O47="우대"),"15",AND(N47="O",O47="전문"),"16",N47="O",10),"-")</f>
        <v>-</v>
      </c>
      <c r="R47" s="83"/>
      <c r="S47" s="119" t="str" cm="1">
        <f t="array" ref="S47">IFERROR(_xlfn.IFS(AND(O47="전문",N47="O"),R47+P47+1,AND(N47="O",P47="보정안됨"),1,N47="O",R47+P47),"-")</f>
        <v>-</v>
      </c>
      <c r="T47" s="160"/>
      <c r="U47" s="163"/>
      <c r="V47" s="176"/>
      <c r="W47" s="173"/>
      <c r="X47" s="31" t="s">
        <v>65</v>
      </c>
      <c r="Y47" s="48"/>
      <c r="Z47" s="89">
        <f>IFERROR(INDEX('직업 목록(수정 금지)'!$C$4:$EC$94,MATCH(AH$37,'직업 목록(수정 금지)'!$B$4:$B$94,0),MATCH($B47,'직업 목록(수정 금지)'!$C$3:$EC$3,0)),"-")</f>
        <v>0</v>
      </c>
      <c r="AA47" s="44"/>
      <c r="AB47" s="52" t="str" cm="1">
        <f t="array" ref="AB47">IFERROR(_xlfn.IFS(AND(Y47="O",Z47="우대"),"15",AND(Y47="O",Z47="전문"),"16",Y47="O",10),"-")</f>
        <v>-</v>
      </c>
      <c r="AC47" s="83"/>
      <c r="AD47" s="119" t="str" cm="1">
        <f t="array" ref="AD47">IFERROR(_xlfn.IFS(AND(Z47="전문",Y47="O"),AC47+AA47+1,AND(Y47="O",AA47="보정안됨"),1,Y47="O",AC47+AA47),"-")</f>
        <v>-</v>
      </c>
      <c r="AE47" s="160"/>
      <c r="AF47" s="163"/>
      <c r="AG47" s="176"/>
      <c r="AH47" s="173"/>
      <c r="AI47" s="31" t="s">
        <v>65</v>
      </c>
      <c r="AJ47" s="48"/>
      <c r="AK47" s="89">
        <f>IFERROR(INDEX('직업 목록(수정 금지)'!$C$4:$EC$94,MATCH(AS$37,'직업 목록(수정 금지)'!$B$4:$B$94,0),MATCH($B47,'직업 목록(수정 금지)'!$C$3:$EC$3,0)),"-")</f>
        <v>0</v>
      </c>
      <c r="AL47" s="44"/>
      <c r="AM47" s="52" t="str" cm="1">
        <f t="array" ref="AM47">IFERROR(_xlfn.IFS(AND(AJ47="O",AK47="우대"),"15",AND(AJ47="O",AK47="전문"),"16",AJ47="O",10),"-")</f>
        <v>-</v>
      </c>
      <c r="AN47" s="83"/>
      <c r="AO47" s="119" t="str" cm="1">
        <f t="array" ref="AO47">IFERROR(_xlfn.IFS(AND(AK47="전문",AJ47="O"),AN47+AL47+1,AND(AJ47="O",AL47="보정안됨"),1,AJ47="O",AN47+AL47),"-")</f>
        <v>-</v>
      </c>
      <c r="AP47" s="160"/>
      <c r="AQ47" s="163"/>
      <c r="AR47" s="176"/>
      <c r="AS47" s="173"/>
    </row>
    <row r="48" spans="1:45" ht="21.95" customHeight="1" x14ac:dyDescent="0.3">
      <c r="A48" s="154"/>
      <c r="B48" s="31" t="s">
        <v>64</v>
      </c>
      <c r="C48" s="47"/>
      <c r="D48" s="89">
        <f>IFERROR(INDEX('직업 목록(수정 금지)'!$C$4:$EC$94,MATCH(L$37,'직업 목록(수정 금지)'!$B$4:$B$94,0),MATCH($B48,'직업 목록(수정 금지)'!$C$3:$EC$3,0)),"-")</f>
        <v>0</v>
      </c>
      <c r="E48" s="44"/>
      <c r="F48" s="52" t="str" cm="1">
        <f t="array" ref="F48">IFERROR(_xlfn.IFS(AND(C48="O",D48="우대"),"15",AND(C48="O",D48="전문"),"16",C48="O",10),"-")</f>
        <v>-</v>
      </c>
      <c r="G48" s="83"/>
      <c r="H48" s="119" t="str" cm="1">
        <f t="array" ref="H48">IFERROR(_xlfn.IFS(AND(D48="전문",C48="O"),G48+E48+1,AND(C48="O",E48="보정안됨"),1,C48="O",G48+E48),"-")</f>
        <v>-</v>
      </c>
      <c r="I48" s="160"/>
      <c r="J48" s="163"/>
      <c r="K48" s="176"/>
      <c r="L48" s="173"/>
      <c r="M48" s="31" t="s">
        <v>64</v>
      </c>
      <c r="N48" s="47"/>
      <c r="O48" s="89">
        <f>IFERROR(INDEX('직업 목록(수정 금지)'!$C$4:$EC$94,MATCH(W$37,'직업 목록(수정 금지)'!$B$4:$B$94,0),MATCH($B48,'직업 목록(수정 금지)'!$C$3:$EC$3,0)),"-")</f>
        <v>0</v>
      </c>
      <c r="P48" s="44"/>
      <c r="Q48" s="52" t="str" cm="1">
        <f t="array" ref="Q48">IFERROR(_xlfn.IFS(AND(N48="O",O48="우대"),"15",AND(N48="O",O48="전문"),"16",N48="O",10),"-")</f>
        <v>-</v>
      </c>
      <c r="R48" s="83"/>
      <c r="S48" s="119" t="str" cm="1">
        <f t="array" ref="S48">IFERROR(_xlfn.IFS(AND(O48="전문",N48="O"),R48+P48+1,AND(N48="O",P48="보정안됨"),1,N48="O",R48+P48),"-")</f>
        <v>-</v>
      </c>
      <c r="T48" s="160"/>
      <c r="U48" s="163"/>
      <c r="V48" s="176"/>
      <c r="W48" s="173"/>
      <c r="X48" s="31" t="s">
        <v>64</v>
      </c>
      <c r="Y48" s="48"/>
      <c r="Z48" s="89">
        <f>IFERROR(INDEX('직업 목록(수정 금지)'!$C$4:$EC$94,MATCH(AH$37,'직업 목록(수정 금지)'!$B$4:$B$94,0),MATCH($B48,'직업 목록(수정 금지)'!$C$3:$EC$3,0)),"-")</f>
        <v>0</v>
      </c>
      <c r="AA48" s="44"/>
      <c r="AB48" s="52" t="str" cm="1">
        <f t="array" ref="AB48">IFERROR(_xlfn.IFS(AND(Y48="O",Z48="우대"),"15",AND(Y48="O",Z48="전문"),"16",Y48="O",10),"-")</f>
        <v>-</v>
      </c>
      <c r="AC48" s="83"/>
      <c r="AD48" s="119" t="str" cm="1">
        <f t="array" ref="AD48">IFERROR(_xlfn.IFS(AND(Z48="전문",Y48="O"),AC48+AA48+1,AND(Y48="O",AA48="보정안됨"),1,Y48="O",AC48+AA48),"-")</f>
        <v>-</v>
      </c>
      <c r="AE48" s="160"/>
      <c r="AF48" s="163"/>
      <c r="AG48" s="176"/>
      <c r="AH48" s="173"/>
      <c r="AI48" s="31" t="s">
        <v>64</v>
      </c>
      <c r="AJ48" s="48"/>
      <c r="AK48" s="89">
        <f>IFERROR(INDEX('직업 목록(수정 금지)'!$C$4:$EC$94,MATCH(AS$37,'직업 목록(수정 금지)'!$B$4:$B$94,0),MATCH($B48,'직업 목록(수정 금지)'!$C$3:$EC$3,0)),"-")</f>
        <v>0</v>
      </c>
      <c r="AL48" s="44"/>
      <c r="AM48" s="52" t="str" cm="1">
        <f t="array" ref="AM48">IFERROR(_xlfn.IFS(AND(AJ48="O",AK48="우대"),"15",AND(AJ48="O",AK48="전문"),"16",AJ48="O",10),"-")</f>
        <v>-</v>
      </c>
      <c r="AN48" s="83"/>
      <c r="AO48" s="119" t="str" cm="1">
        <f t="array" ref="AO48">IFERROR(_xlfn.IFS(AND(AK48="전문",AJ48="O"),AN48+AL48+1,AND(AJ48="O",AL48="보정안됨"),1,AJ48="O",AN48+AL48),"-")</f>
        <v>-</v>
      </c>
      <c r="AP48" s="160"/>
      <c r="AQ48" s="163"/>
      <c r="AR48" s="176"/>
      <c r="AS48" s="173"/>
    </row>
    <row r="49" spans="1:45" ht="21.95" customHeight="1" x14ac:dyDescent="0.3">
      <c r="A49" s="154"/>
      <c r="B49" s="31" t="s">
        <v>49</v>
      </c>
      <c r="C49" s="47"/>
      <c r="D49" s="89">
        <f>IFERROR(INDEX('직업 목록(수정 금지)'!$C$4:$EC$94,MATCH(L$37,'직업 목록(수정 금지)'!$B$4:$B$94,0),MATCH($B49,'직업 목록(수정 금지)'!$C$3:$EC$3,0)),"-")</f>
        <v>0</v>
      </c>
      <c r="E49" s="44"/>
      <c r="F49" s="52" t="str" cm="1">
        <f t="array" ref="F49">IFERROR(_xlfn.IFS(AND(C49="O",D49="우대"),"15",AND(C49="O",D49="전문"),"16",C49="O",10),"-")</f>
        <v>-</v>
      </c>
      <c r="G49" s="83"/>
      <c r="H49" s="119" t="str" cm="1">
        <f t="array" ref="H49">IFERROR(_xlfn.IFS(AND(D49="전문",C49="O"),G49+E49+1,AND(C49="O",E49="보정안됨"),1,C49="O",G49+E49),"-")</f>
        <v>-</v>
      </c>
      <c r="I49" s="160"/>
      <c r="J49" s="163"/>
      <c r="K49" s="176"/>
      <c r="L49" s="173"/>
      <c r="M49" s="31" t="s">
        <v>49</v>
      </c>
      <c r="N49" s="47"/>
      <c r="O49" s="89">
        <f>IFERROR(INDEX('직업 목록(수정 금지)'!$C$4:$EC$94,MATCH(W$37,'직업 목록(수정 금지)'!$B$4:$B$94,0),MATCH($B49,'직업 목록(수정 금지)'!$C$3:$EC$3,0)),"-")</f>
        <v>0</v>
      </c>
      <c r="P49" s="44"/>
      <c r="Q49" s="52" t="str" cm="1">
        <f t="array" ref="Q49">IFERROR(_xlfn.IFS(AND(N49="O",O49="우대"),"15",AND(N49="O",O49="전문"),"16",N49="O",10),"-")</f>
        <v>-</v>
      </c>
      <c r="R49" s="83"/>
      <c r="S49" s="119" t="str" cm="1">
        <f t="array" ref="S49">IFERROR(_xlfn.IFS(AND(O49="전문",N49="O"),R49+P49+1,AND(N49="O",P49="보정안됨"),1,N49="O",R49+P49),"-")</f>
        <v>-</v>
      </c>
      <c r="T49" s="160"/>
      <c r="U49" s="163"/>
      <c r="V49" s="176"/>
      <c r="W49" s="173"/>
      <c r="X49" s="31" t="s">
        <v>49</v>
      </c>
      <c r="Y49" s="48"/>
      <c r="Z49" s="89">
        <f>IFERROR(INDEX('직업 목록(수정 금지)'!$C$4:$EC$94,MATCH(AH$37,'직업 목록(수정 금지)'!$B$4:$B$94,0),MATCH($B49,'직업 목록(수정 금지)'!$C$3:$EC$3,0)),"-")</f>
        <v>0</v>
      </c>
      <c r="AA49" s="44"/>
      <c r="AB49" s="52" t="str" cm="1">
        <f t="array" ref="AB49">IFERROR(_xlfn.IFS(AND(Y49="O",Z49="우대"),"15",AND(Y49="O",Z49="전문"),"16",Y49="O",10),"-")</f>
        <v>-</v>
      </c>
      <c r="AC49" s="83"/>
      <c r="AD49" s="119" t="str" cm="1">
        <f t="array" ref="AD49">IFERROR(_xlfn.IFS(AND(Z49="전문",Y49="O"),AC49+AA49+1,AND(Y49="O",AA49="보정안됨"),1,Y49="O",AC49+AA49),"-")</f>
        <v>-</v>
      </c>
      <c r="AE49" s="160"/>
      <c r="AF49" s="163"/>
      <c r="AG49" s="176"/>
      <c r="AH49" s="173"/>
      <c r="AI49" s="31" t="s">
        <v>49</v>
      </c>
      <c r="AJ49" s="48"/>
      <c r="AK49" s="89">
        <f>IFERROR(INDEX('직업 목록(수정 금지)'!$C$4:$EC$94,MATCH(AS$37,'직업 목록(수정 금지)'!$B$4:$B$94,0),MATCH($B49,'직업 목록(수정 금지)'!$C$3:$EC$3,0)),"-")</f>
        <v>0</v>
      </c>
      <c r="AL49" s="44"/>
      <c r="AM49" s="52" t="str" cm="1">
        <f t="array" ref="AM49">IFERROR(_xlfn.IFS(AND(AJ49="O",AK49="우대"),"15",AND(AJ49="O",AK49="전문"),"16",AJ49="O",10),"-")</f>
        <v>-</v>
      </c>
      <c r="AN49" s="83"/>
      <c r="AO49" s="119" t="str" cm="1">
        <f t="array" ref="AO49">IFERROR(_xlfn.IFS(AND(AK49="전문",AJ49="O"),AN49+AL49+1,AND(AJ49="O",AL49="보정안됨"),1,AJ49="O",AN49+AL49),"-")</f>
        <v>-</v>
      </c>
      <c r="AP49" s="160"/>
      <c r="AQ49" s="163"/>
      <c r="AR49" s="176"/>
      <c r="AS49" s="173"/>
    </row>
    <row r="50" spans="1:45" ht="21.95" customHeight="1" x14ac:dyDescent="0.3">
      <c r="A50" s="154"/>
      <c r="B50" s="31" t="s">
        <v>46</v>
      </c>
      <c r="C50" s="47"/>
      <c r="D50" s="89">
        <f>IFERROR(INDEX('직업 목록(수정 금지)'!$C$4:$EC$94,MATCH(L$37,'직업 목록(수정 금지)'!$B$4:$B$94,0),MATCH($B50,'직업 목록(수정 금지)'!$C$3:$EC$3,0)),"-")</f>
        <v>0</v>
      </c>
      <c r="E50" s="44"/>
      <c r="F50" s="52" t="str" cm="1">
        <f t="array" ref="F50">IFERROR(_xlfn.IFS(AND(C50="O",D50="우대"),"15",AND(C50="O",D50="전문"),"16",C50="O",10),"-")</f>
        <v>-</v>
      </c>
      <c r="G50" s="83"/>
      <c r="H50" s="119" t="str" cm="1">
        <f t="array" ref="H50">IFERROR(_xlfn.IFS(AND(D50="전문",C50="O"),G50+E50+1,AND(C50="O",E50="보정안됨"),1,C50="O",G50+E50),"-")</f>
        <v>-</v>
      </c>
      <c r="I50" s="160"/>
      <c r="J50" s="163"/>
      <c r="K50" s="176"/>
      <c r="L50" s="173"/>
      <c r="M50" s="31" t="s">
        <v>46</v>
      </c>
      <c r="N50" s="47"/>
      <c r="O50" s="89">
        <f>IFERROR(INDEX('직업 목록(수정 금지)'!$C$4:$EC$94,MATCH(W$37,'직업 목록(수정 금지)'!$B$4:$B$94,0),MATCH($B50,'직업 목록(수정 금지)'!$C$3:$EC$3,0)),"-")</f>
        <v>0</v>
      </c>
      <c r="P50" s="44"/>
      <c r="Q50" s="52" t="str" cm="1">
        <f t="array" ref="Q50">IFERROR(_xlfn.IFS(AND(N50="O",O50="우대"),"15",AND(N50="O",O50="전문"),"16",N50="O",10),"-")</f>
        <v>-</v>
      </c>
      <c r="R50" s="83"/>
      <c r="S50" s="119" t="str" cm="1">
        <f t="array" ref="S50">IFERROR(_xlfn.IFS(AND(O50="전문",N50="O"),R50+P50+1,AND(N50="O",P50="보정안됨"),1,N50="O",R50+P50),"-")</f>
        <v>-</v>
      </c>
      <c r="T50" s="160"/>
      <c r="U50" s="163"/>
      <c r="V50" s="176"/>
      <c r="W50" s="173"/>
      <c r="X50" s="31" t="s">
        <v>46</v>
      </c>
      <c r="Y50" s="48"/>
      <c r="Z50" s="89" t="str">
        <f>IFERROR(INDEX('직업 목록(수정 금지)'!$C$4:$EC$94,MATCH(AH$37,'직업 목록(수정 금지)'!$B$4:$B$94,0),MATCH($B50,'직업 목록(수정 금지)'!$C$3:$EC$3,0)),"-")</f>
        <v>우대</v>
      </c>
      <c r="AA50" s="44"/>
      <c r="AB50" s="52" t="str" cm="1">
        <f t="array" ref="AB50">IFERROR(_xlfn.IFS(AND(Y50="O",Z50="우대"),"15",AND(Y50="O",Z50="전문"),"16",Y50="O",10),"-")</f>
        <v>-</v>
      </c>
      <c r="AC50" s="83"/>
      <c r="AD50" s="119" t="str" cm="1">
        <f t="array" ref="AD50">IFERROR(_xlfn.IFS(AND(Z50="전문",Y50="O"),AC50+AA50+1,AND(Y50="O",AA50="보정안됨"),1,Y50="O",AC50+AA50),"-")</f>
        <v>-</v>
      </c>
      <c r="AE50" s="160"/>
      <c r="AF50" s="163"/>
      <c r="AG50" s="176"/>
      <c r="AH50" s="173"/>
      <c r="AI50" s="31" t="s">
        <v>46</v>
      </c>
      <c r="AJ50" s="48"/>
      <c r="AK50" s="89">
        <f>IFERROR(INDEX('직업 목록(수정 금지)'!$C$4:$EC$94,MATCH(AS$37,'직업 목록(수정 금지)'!$B$4:$B$94,0),MATCH($B50,'직업 목록(수정 금지)'!$C$3:$EC$3,0)),"-")</f>
        <v>0</v>
      </c>
      <c r="AL50" s="44"/>
      <c r="AM50" s="52" t="str" cm="1">
        <f t="array" ref="AM50">IFERROR(_xlfn.IFS(AND(AJ50="O",AK50="우대"),"15",AND(AJ50="O",AK50="전문"),"16",AJ50="O",10),"-")</f>
        <v>-</v>
      </c>
      <c r="AN50" s="83"/>
      <c r="AO50" s="119" t="str" cm="1">
        <f t="array" ref="AO50">IFERROR(_xlfn.IFS(AND(AK50="전문",AJ50="O"),AN50+AL50+1,AND(AJ50="O",AL50="보정안됨"),1,AJ50="O",AN50+AL50),"-")</f>
        <v>-</v>
      </c>
      <c r="AP50" s="160"/>
      <c r="AQ50" s="163"/>
      <c r="AR50" s="176"/>
      <c r="AS50" s="173"/>
    </row>
    <row r="51" spans="1:45" ht="21.95" customHeight="1" x14ac:dyDescent="0.3">
      <c r="A51" s="154"/>
      <c r="B51" s="31" t="s">
        <v>63</v>
      </c>
      <c r="C51" s="47"/>
      <c r="D51" s="89">
        <f>IFERROR(INDEX('직업 목록(수정 금지)'!$C$4:$EC$94,MATCH(L$37,'직업 목록(수정 금지)'!$B$4:$B$94,0),MATCH($B51,'직업 목록(수정 금지)'!$C$3:$EC$3,0)),"-")</f>
        <v>0</v>
      </c>
      <c r="E51" s="44"/>
      <c r="F51" s="52" t="str" cm="1">
        <f t="array" ref="F51">IFERROR(_xlfn.IFS(AND(C51="O",D51="우대"),"15",AND(C51="O",D51="전문"),"16",C51="O",10),"-")</f>
        <v>-</v>
      </c>
      <c r="G51" s="83"/>
      <c r="H51" s="119" t="str" cm="1">
        <f t="array" ref="H51">IFERROR(_xlfn.IFS(AND(D51="전문",C51="O"),G51+E51+1,AND(C51="O",E51="보정안됨"),1,C51="O",G51+E51),"-")</f>
        <v>-</v>
      </c>
      <c r="I51" s="160"/>
      <c r="J51" s="163"/>
      <c r="K51" s="176"/>
      <c r="L51" s="173"/>
      <c r="M51" s="31" t="s">
        <v>63</v>
      </c>
      <c r="N51" s="47"/>
      <c r="O51" s="89">
        <f>IFERROR(INDEX('직업 목록(수정 금지)'!$C$4:$EC$94,MATCH(W$37,'직업 목록(수정 금지)'!$B$4:$B$94,0),MATCH($B51,'직업 목록(수정 금지)'!$C$3:$EC$3,0)),"-")</f>
        <v>0</v>
      </c>
      <c r="P51" s="44"/>
      <c r="Q51" s="52" t="str" cm="1">
        <f t="array" ref="Q51">IFERROR(_xlfn.IFS(AND(N51="O",O51="우대"),"15",AND(N51="O",O51="전문"),"16",N51="O",10),"-")</f>
        <v>-</v>
      </c>
      <c r="R51" s="83"/>
      <c r="S51" s="119" t="str" cm="1">
        <f t="array" ref="S51">IFERROR(_xlfn.IFS(AND(O51="전문",N51="O"),R51+P51+1,AND(N51="O",P51="보정안됨"),1,N51="O",R51+P51),"-")</f>
        <v>-</v>
      </c>
      <c r="T51" s="160"/>
      <c r="U51" s="163"/>
      <c r="V51" s="176"/>
      <c r="W51" s="173"/>
      <c r="X51" s="31" t="s">
        <v>63</v>
      </c>
      <c r="Y51" s="48"/>
      <c r="Z51" s="89">
        <f>IFERROR(INDEX('직업 목록(수정 금지)'!$C$4:$EC$94,MATCH(AH$37,'직업 목록(수정 금지)'!$B$4:$B$94,0),MATCH($B51,'직업 목록(수정 금지)'!$C$3:$EC$3,0)),"-")</f>
        <v>0</v>
      </c>
      <c r="AA51" s="44"/>
      <c r="AB51" s="52" t="str" cm="1">
        <f t="array" ref="AB51">IFERROR(_xlfn.IFS(AND(Y51="O",Z51="우대"),"15",AND(Y51="O",Z51="전문"),"16",Y51="O",10),"-")</f>
        <v>-</v>
      </c>
      <c r="AC51" s="83"/>
      <c r="AD51" s="119" t="str" cm="1">
        <f t="array" ref="AD51">IFERROR(_xlfn.IFS(AND(Z51="전문",Y51="O"),AC51+AA51+1,AND(Y51="O",AA51="보정안됨"),1,Y51="O",AC51+AA51),"-")</f>
        <v>-</v>
      </c>
      <c r="AE51" s="160"/>
      <c r="AF51" s="163"/>
      <c r="AG51" s="176"/>
      <c r="AH51" s="173"/>
      <c r="AI51" s="31" t="s">
        <v>63</v>
      </c>
      <c r="AJ51" s="48"/>
      <c r="AK51" s="89">
        <f>IFERROR(INDEX('직업 목록(수정 금지)'!$C$4:$EC$94,MATCH(AS$37,'직업 목록(수정 금지)'!$B$4:$B$94,0),MATCH($B51,'직업 목록(수정 금지)'!$C$3:$EC$3,0)),"-")</f>
        <v>0</v>
      </c>
      <c r="AL51" s="44"/>
      <c r="AM51" s="52" t="str" cm="1">
        <f t="array" ref="AM51">IFERROR(_xlfn.IFS(AND(AJ51="O",AK51="우대"),"15",AND(AJ51="O",AK51="전문"),"16",AJ51="O",10),"-")</f>
        <v>-</v>
      </c>
      <c r="AN51" s="83"/>
      <c r="AO51" s="119" t="str" cm="1">
        <f t="array" ref="AO51">IFERROR(_xlfn.IFS(AND(AK51="전문",AJ51="O"),AN51+AL51+1,AND(AJ51="O",AL51="보정안됨"),1,AJ51="O",AN51+AL51),"-")</f>
        <v>-</v>
      </c>
      <c r="AP51" s="160"/>
      <c r="AQ51" s="163"/>
      <c r="AR51" s="176"/>
      <c r="AS51" s="173"/>
    </row>
    <row r="52" spans="1:45" ht="21.95" customHeight="1" x14ac:dyDescent="0.3">
      <c r="A52" s="154"/>
      <c r="B52" s="31" t="s">
        <v>50</v>
      </c>
      <c r="C52" s="47"/>
      <c r="D52" s="89">
        <f>IFERROR(INDEX('직업 목록(수정 금지)'!$C$4:$EC$94,MATCH(L$37,'직업 목록(수정 금지)'!$B$4:$B$94,0),MATCH($B52,'직업 목록(수정 금지)'!$C$3:$EC$3,0)),"-")</f>
        <v>0</v>
      </c>
      <c r="E52" s="44"/>
      <c r="F52" s="52" t="str" cm="1">
        <f t="array" ref="F52">IFERROR(_xlfn.IFS(AND(C52="O",D52="우대"),"15",AND(C52="O",D52="전문"),"16",C52="O",10),"-")</f>
        <v>-</v>
      </c>
      <c r="G52" s="83"/>
      <c r="H52" s="119" t="str" cm="1">
        <f t="array" ref="H52">IFERROR(_xlfn.IFS(AND(D52="전문",C52="O"),G52+E52+1,AND(C52="O",E52="보정안됨"),1,C52="O",G52+E52),"-")</f>
        <v>-</v>
      </c>
      <c r="I52" s="160"/>
      <c r="J52" s="163"/>
      <c r="K52" s="176"/>
      <c r="L52" s="173"/>
      <c r="M52" s="31" t="s">
        <v>50</v>
      </c>
      <c r="N52" s="47"/>
      <c r="O52" s="89">
        <f>IFERROR(INDEX('직업 목록(수정 금지)'!$C$4:$EC$94,MATCH(W$37,'직업 목록(수정 금지)'!$B$4:$B$94,0),MATCH($B52,'직업 목록(수정 금지)'!$C$3:$EC$3,0)),"-")</f>
        <v>0</v>
      </c>
      <c r="P52" s="44"/>
      <c r="Q52" s="52" t="str" cm="1">
        <f t="array" ref="Q52">IFERROR(_xlfn.IFS(AND(N52="O",O52="우대"),"15",AND(N52="O",O52="전문"),"16",N52="O",10),"-")</f>
        <v>-</v>
      </c>
      <c r="R52" s="83"/>
      <c r="S52" s="119" t="str" cm="1">
        <f t="array" ref="S52">IFERROR(_xlfn.IFS(AND(O52="전문",N52="O"),R52+P52+1,AND(N52="O",P52="보정안됨"),1,N52="O",R52+P52),"-")</f>
        <v>-</v>
      </c>
      <c r="T52" s="160"/>
      <c r="U52" s="163"/>
      <c r="V52" s="176"/>
      <c r="W52" s="173"/>
      <c r="X52" s="31" t="s">
        <v>50</v>
      </c>
      <c r="Y52" s="48"/>
      <c r="Z52" s="89">
        <f>IFERROR(INDEX('직업 목록(수정 금지)'!$C$4:$EC$94,MATCH(AH$37,'직업 목록(수정 금지)'!$B$4:$B$94,0),MATCH($B52,'직업 목록(수정 금지)'!$C$3:$EC$3,0)),"-")</f>
        <v>0</v>
      </c>
      <c r="AA52" s="44"/>
      <c r="AB52" s="52" t="str" cm="1">
        <f t="array" ref="AB52">IFERROR(_xlfn.IFS(AND(Y52="O",Z52="우대"),"15",AND(Y52="O",Z52="전문"),"16",Y52="O",10),"-")</f>
        <v>-</v>
      </c>
      <c r="AC52" s="83"/>
      <c r="AD52" s="119" t="str" cm="1">
        <f t="array" ref="AD52">IFERROR(_xlfn.IFS(AND(Z52="전문",Y52="O"),AC52+AA52+1,AND(Y52="O",AA52="보정안됨"),1,Y52="O",AC52+AA52),"-")</f>
        <v>-</v>
      </c>
      <c r="AE52" s="160"/>
      <c r="AF52" s="163"/>
      <c r="AG52" s="176"/>
      <c r="AH52" s="173"/>
      <c r="AI52" s="31" t="s">
        <v>50</v>
      </c>
      <c r="AJ52" s="48"/>
      <c r="AK52" s="89">
        <f>IFERROR(INDEX('직업 목록(수정 금지)'!$C$4:$EC$94,MATCH(AS$37,'직업 목록(수정 금지)'!$B$4:$B$94,0),MATCH($B52,'직업 목록(수정 금지)'!$C$3:$EC$3,0)),"-")</f>
        <v>0</v>
      </c>
      <c r="AL52" s="44"/>
      <c r="AM52" s="52" t="str" cm="1">
        <f t="array" ref="AM52">IFERROR(_xlfn.IFS(AND(AJ52="O",AK52="우대"),"15",AND(AJ52="O",AK52="전문"),"16",AJ52="O",10),"-")</f>
        <v>-</v>
      </c>
      <c r="AN52" s="83"/>
      <c r="AO52" s="119" t="str" cm="1">
        <f t="array" ref="AO52">IFERROR(_xlfn.IFS(AND(AK52="전문",AJ52="O"),AN52+AL52+1,AND(AJ52="O",AL52="보정안됨"),1,AJ52="O",AN52+AL52),"-")</f>
        <v>-</v>
      </c>
      <c r="AP52" s="160"/>
      <c r="AQ52" s="163"/>
      <c r="AR52" s="176"/>
      <c r="AS52" s="173"/>
    </row>
    <row r="53" spans="1:45" ht="21.95" customHeight="1" x14ac:dyDescent="0.3">
      <c r="A53" s="154"/>
      <c r="B53" s="32" t="s">
        <v>40</v>
      </c>
      <c r="C53" s="43"/>
      <c r="D53" s="89">
        <f>IFERROR(INDEX('직업 목록(수정 금지)'!$C$4:$EC$94,MATCH(L$37,'직업 목록(수정 금지)'!$B$4:$B$94,0),MATCH($B53,'직업 목록(수정 금지)'!$C$3:$EC$3,0)),"-")</f>
        <v>0</v>
      </c>
      <c r="E53" s="44"/>
      <c r="F53" s="52" t="str" cm="1">
        <f t="array" ref="F53">IFERROR(_xlfn.IFS(AND(C53="O",D53="우대"),"15",AND(C53="O",D53="전문"),"16",C53="O",10),"-")</f>
        <v>-</v>
      </c>
      <c r="G53" s="83"/>
      <c r="H53" s="119" t="str" cm="1">
        <f t="array" ref="H53">IFERROR(_xlfn.IFS(AND(D53="전문",C53="O"),G53+E53+1,AND(C53="O",E53="보정안됨"),1,C53="O",G53+E53),"-")</f>
        <v>-</v>
      </c>
      <c r="I53" s="160"/>
      <c r="J53" s="163"/>
      <c r="K53" s="176"/>
      <c r="L53" s="173"/>
      <c r="M53" s="32" t="s">
        <v>40</v>
      </c>
      <c r="N53" s="43"/>
      <c r="O53" s="89">
        <f>IFERROR(INDEX('직업 목록(수정 금지)'!$C$4:$EC$94,MATCH(W$37,'직업 목록(수정 금지)'!$B$4:$B$94,0),MATCH($B53,'직업 목록(수정 금지)'!$C$3:$EC$3,0)),"-")</f>
        <v>0</v>
      </c>
      <c r="P53" s="44"/>
      <c r="Q53" s="52" t="str" cm="1">
        <f t="array" ref="Q53">IFERROR(_xlfn.IFS(AND(N53="O",O53="우대"),"15",AND(N53="O",O53="전문"),"16",N53="O",10),"-")</f>
        <v>-</v>
      </c>
      <c r="R53" s="83"/>
      <c r="S53" s="119" t="str" cm="1">
        <f t="array" ref="S53">IFERROR(_xlfn.IFS(AND(O53="전문",N53="O"),R53+P53+1,AND(N53="O",P53="보정안됨"),1,N53="O",R53+P53),"-")</f>
        <v>-</v>
      </c>
      <c r="T53" s="160"/>
      <c r="U53" s="163"/>
      <c r="V53" s="176"/>
      <c r="W53" s="173"/>
      <c r="X53" s="32" t="s">
        <v>40</v>
      </c>
      <c r="Y53" s="48"/>
      <c r="Z53" s="89">
        <f>IFERROR(INDEX('직업 목록(수정 금지)'!$C$4:$EC$94,MATCH(AH$37,'직업 목록(수정 금지)'!$B$4:$B$94,0),MATCH($B53,'직업 목록(수정 금지)'!$C$3:$EC$3,0)),"-")</f>
        <v>0</v>
      </c>
      <c r="AA53" s="44"/>
      <c r="AB53" s="52" t="str" cm="1">
        <f t="array" ref="AB53">IFERROR(_xlfn.IFS(AND(Y53="O",Z53="우대"),"15",AND(Y53="O",Z53="전문"),"16",Y53="O",10),"-")</f>
        <v>-</v>
      </c>
      <c r="AC53" s="83"/>
      <c r="AD53" s="119" t="str" cm="1">
        <f t="array" ref="AD53">IFERROR(_xlfn.IFS(AND(Z53="전문",Y53="O"),AC53+AA53+1,AND(Y53="O",AA53="보정안됨"),1,Y53="O",AC53+AA53),"-")</f>
        <v>-</v>
      </c>
      <c r="AE53" s="160"/>
      <c r="AF53" s="163"/>
      <c r="AG53" s="176"/>
      <c r="AH53" s="173"/>
      <c r="AI53" s="32" t="s">
        <v>40</v>
      </c>
      <c r="AJ53" s="48"/>
      <c r="AK53" s="89">
        <f>IFERROR(INDEX('직업 목록(수정 금지)'!$C$4:$EC$94,MATCH(AS$37,'직업 목록(수정 금지)'!$B$4:$B$94,0),MATCH($B53,'직업 목록(수정 금지)'!$C$3:$EC$3,0)),"-")</f>
        <v>0</v>
      </c>
      <c r="AL53" s="44"/>
      <c r="AM53" s="52" t="str" cm="1">
        <f t="array" ref="AM53">IFERROR(_xlfn.IFS(AND(AJ53="O",AK53="우대"),"15",AND(AJ53="O",AK53="전문"),"16",AJ53="O",10),"-")</f>
        <v>-</v>
      </c>
      <c r="AN53" s="83"/>
      <c r="AO53" s="119" t="str" cm="1">
        <f t="array" ref="AO53">IFERROR(_xlfn.IFS(AND(AK53="전문",AJ53="O"),AN53+AL53+1,AND(AJ53="O",AL53="보정안됨"),1,AJ53="O",AN53+AL53),"-")</f>
        <v>-</v>
      </c>
      <c r="AP53" s="160"/>
      <c r="AQ53" s="163"/>
      <c r="AR53" s="176"/>
      <c r="AS53" s="173"/>
    </row>
    <row r="54" spans="1:45" ht="21.95" customHeight="1" x14ac:dyDescent="0.3">
      <c r="A54" s="154"/>
      <c r="B54" s="32" t="s">
        <v>42</v>
      </c>
      <c r="C54" s="43"/>
      <c r="D54" s="89">
        <f>IFERROR(INDEX('직업 목록(수정 금지)'!$C$4:$EC$94,MATCH(L$37,'직업 목록(수정 금지)'!$B$4:$B$94,0),MATCH($B54,'직업 목록(수정 금지)'!$C$3:$EC$3,0)),"-")</f>
        <v>0</v>
      </c>
      <c r="E54" s="44"/>
      <c r="F54" s="52" t="str" cm="1">
        <f t="array" ref="F54">IFERROR(_xlfn.IFS(AND(C54="O",D54="우대"),"15",AND(C54="O",D54="전문"),"16",C54="O",10),"-")</f>
        <v>-</v>
      </c>
      <c r="G54" s="83"/>
      <c r="H54" s="119" t="str" cm="1">
        <f t="array" ref="H54">IFERROR(_xlfn.IFS(AND(D54="전문",C54="O"),G54+E54+1,AND(C54="O",E54="보정안됨"),1,C54="O",G54+E54),"-")</f>
        <v>-</v>
      </c>
      <c r="I54" s="160"/>
      <c r="J54" s="163"/>
      <c r="K54" s="176"/>
      <c r="L54" s="173"/>
      <c r="M54" s="32" t="s">
        <v>42</v>
      </c>
      <c r="N54" s="43"/>
      <c r="O54" s="89">
        <f>IFERROR(INDEX('직업 목록(수정 금지)'!$C$4:$EC$94,MATCH(W$37,'직업 목록(수정 금지)'!$B$4:$B$94,0),MATCH($B54,'직업 목록(수정 금지)'!$C$3:$EC$3,0)),"-")</f>
        <v>0</v>
      </c>
      <c r="P54" s="44"/>
      <c r="Q54" s="52" t="str" cm="1">
        <f t="array" ref="Q54">IFERROR(_xlfn.IFS(AND(N54="O",O54="우대"),"15",AND(N54="O",O54="전문"),"16",N54="O",10),"-")</f>
        <v>-</v>
      </c>
      <c r="R54" s="83"/>
      <c r="S54" s="119" t="str" cm="1">
        <f t="array" ref="S54">IFERROR(_xlfn.IFS(AND(O54="전문",N54="O"),R54+P54+1,AND(N54="O",P54="보정안됨"),1,N54="O",R54+P54),"-")</f>
        <v>-</v>
      </c>
      <c r="T54" s="160"/>
      <c r="U54" s="163"/>
      <c r="V54" s="176"/>
      <c r="W54" s="173"/>
      <c r="X54" s="32" t="s">
        <v>42</v>
      </c>
      <c r="Y54" s="48"/>
      <c r="Z54" s="89">
        <f>IFERROR(INDEX('직업 목록(수정 금지)'!$C$4:$EC$94,MATCH(AH$37,'직업 목록(수정 금지)'!$B$4:$B$94,0),MATCH($B54,'직업 목록(수정 금지)'!$C$3:$EC$3,0)),"-")</f>
        <v>0</v>
      </c>
      <c r="AA54" s="44"/>
      <c r="AB54" s="52" t="str" cm="1">
        <f t="array" ref="AB54">IFERROR(_xlfn.IFS(AND(Y54="O",Z54="우대"),"15",AND(Y54="O",Z54="전문"),"16",Y54="O",10),"-")</f>
        <v>-</v>
      </c>
      <c r="AC54" s="83"/>
      <c r="AD54" s="119" t="str" cm="1">
        <f t="array" ref="AD54">IFERROR(_xlfn.IFS(AND(Z54="전문",Y54="O"),AC54+AA54+1,AND(Y54="O",AA54="보정안됨"),1,Y54="O",AC54+AA54),"-")</f>
        <v>-</v>
      </c>
      <c r="AE54" s="160"/>
      <c r="AF54" s="163"/>
      <c r="AG54" s="176"/>
      <c r="AH54" s="173"/>
      <c r="AI54" s="32" t="s">
        <v>42</v>
      </c>
      <c r="AJ54" s="48"/>
      <c r="AK54" s="89" t="str">
        <f>IFERROR(INDEX('직업 목록(수정 금지)'!$C$4:$EC$94,MATCH(AS$37,'직업 목록(수정 금지)'!$B$4:$B$94,0),MATCH($B54,'직업 목록(수정 금지)'!$C$3:$EC$3,0)),"-")</f>
        <v>우대</v>
      </c>
      <c r="AL54" s="44"/>
      <c r="AM54" s="52" t="str" cm="1">
        <f t="array" ref="AM54">IFERROR(_xlfn.IFS(AND(AJ54="O",AK54="우대"),"15",AND(AJ54="O",AK54="전문"),"16",AJ54="O",10),"-")</f>
        <v>-</v>
      </c>
      <c r="AN54" s="83"/>
      <c r="AO54" s="119" t="str" cm="1">
        <f t="array" ref="AO54">IFERROR(_xlfn.IFS(AND(AK54="전문",AJ54="O"),AN54+AL54+1,AND(AJ54="O",AL54="보정안됨"),1,AJ54="O",AN54+AL54),"-")</f>
        <v>-</v>
      </c>
      <c r="AP54" s="160"/>
      <c r="AQ54" s="163"/>
      <c r="AR54" s="176"/>
      <c r="AS54" s="173"/>
    </row>
    <row r="55" spans="1:45" ht="21.95" customHeight="1" x14ac:dyDescent="0.3">
      <c r="A55" s="154"/>
      <c r="B55" s="32" t="s">
        <v>62</v>
      </c>
      <c r="C55" s="43"/>
      <c r="D55" s="89" t="str">
        <f>IFERROR(INDEX('직업 목록(수정 금지)'!$C$4:$EC$94,MATCH(L$37,'직업 목록(수정 금지)'!$B$4:$B$94,0),MATCH($B55,'직업 목록(수정 금지)'!$C$3:$EC$3,0)),"-")</f>
        <v>우대</v>
      </c>
      <c r="E55" s="44"/>
      <c r="F55" s="52" t="str" cm="1">
        <f t="array" ref="F55">IFERROR(_xlfn.IFS(AND(C55="O",D55="우대"),"15",AND(C55="O",D55="전문"),"16",C55="O",10),"-")</f>
        <v>-</v>
      </c>
      <c r="G55" s="83"/>
      <c r="H55" s="119" t="str" cm="1">
        <f t="array" ref="H55">IFERROR(_xlfn.IFS(AND(D55="전문",C55="O"),G55+E55+1,AND(C55="O",E55="보정안됨"),1,C55="O",G55+E55),"-")</f>
        <v>-</v>
      </c>
      <c r="I55" s="160"/>
      <c r="J55" s="163"/>
      <c r="K55" s="176"/>
      <c r="L55" s="173"/>
      <c r="M55" s="32" t="s">
        <v>62</v>
      </c>
      <c r="N55" s="43"/>
      <c r="O55" s="89" t="str">
        <f>IFERROR(INDEX('직업 목록(수정 금지)'!$C$4:$EC$94,MATCH(W$37,'직업 목록(수정 금지)'!$B$4:$B$94,0),MATCH($B55,'직업 목록(수정 금지)'!$C$3:$EC$3,0)),"-")</f>
        <v>우대</v>
      </c>
      <c r="P55" s="44"/>
      <c r="Q55" s="52" t="str" cm="1">
        <f t="array" ref="Q55">IFERROR(_xlfn.IFS(AND(N55="O",O55="우대"),"15",AND(N55="O",O55="전문"),"16",N55="O",10),"-")</f>
        <v>-</v>
      </c>
      <c r="R55" s="83"/>
      <c r="S55" s="119" t="str" cm="1">
        <f t="array" ref="S55">IFERROR(_xlfn.IFS(AND(O55="전문",N55="O"),R55+P55+1,AND(N55="O",P55="보정안됨"),1,N55="O",R55+P55),"-")</f>
        <v>-</v>
      </c>
      <c r="T55" s="160"/>
      <c r="U55" s="163"/>
      <c r="V55" s="176"/>
      <c r="W55" s="173"/>
      <c r="X55" s="32" t="s">
        <v>62</v>
      </c>
      <c r="Y55" s="48"/>
      <c r="Z55" s="89">
        <f>IFERROR(INDEX('직업 목록(수정 금지)'!$C$4:$EC$94,MATCH(AH$37,'직업 목록(수정 금지)'!$B$4:$B$94,0),MATCH($B55,'직업 목록(수정 금지)'!$C$3:$EC$3,0)),"-")</f>
        <v>0</v>
      </c>
      <c r="AA55" s="44"/>
      <c r="AB55" s="52" t="str" cm="1">
        <f t="array" ref="AB55">IFERROR(_xlfn.IFS(AND(Y55="O",Z55="우대"),"15",AND(Y55="O",Z55="전문"),"16",Y55="O",10),"-")</f>
        <v>-</v>
      </c>
      <c r="AC55" s="83"/>
      <c r="AD55" s="119" t="str" cm="1">
        <f t="array" ref="AD55">IFERROR(_xlfn.IFS(AND(Z55="전문",Y55="O"),AC55+AA55+1,AND(Y55="O",AA55="보정안됨"),1,Y55="O",AC55+AA55),"-")</f>
        <v>-</v>
      </c>
      <c r="AE55" s="160"/>
      <c r="AF55" s="163"/>
      <c r="AG55" s="176"/>
      <c r="AH55" s="173"/>
      <c r="AI55" s="32" t="s">
        <v>62</v>
      </c>
      <c r="AJ55" s="48"/>
      <c r="AK55" s="89">
        <f>IFERROR(INDEX('직업 목록(수정 금지)'!$C$4:$EC$94,MATCH(AS$37,'직업 목록(수정 금지)'!$B$4:$B$94,0),MATCH($B55,'직업 목록(수정 금지)'!$C$3:$EC$3,0)),"-")</f>
        <v>0</v>
      </c>
      <c r="AL55" s="44"/>
      <c r="AM55" s="52" t="str" cm="1">
        <f t="array" ref="AM55">IFERROR(_xlfn.IFS(AND(AJ55="O",AK55="우대"),"15",AND(AJ55="O",AK55="전문"),"16",AJ55="O",10),"-")</f>
        <v>-</v>
      </c>
      <c r="AN55" s="83"/>
      <c r="AO55" s="119" t="str" cm="1">
        <f t="array" ref="AO55">IFERROR(_xlfn.IFS(AND(AK55="전문",AJ55="O"),AN55+AL55+1,AND(AJ55="O",AL55="보정안됨"),1,AJ55="O",AN55+AL55),"-")</f>
        <v>-</v>
      </c>
      <c r="AP55" s="160"/>
      <c r="AQ55" s="163"/>
      <c r="AR55" s="176"/>
      <c r="AS55" s="173"/>
    </row>
    <row r="56" spans="1:45" ht="21.95" customHeight="1" x14ac:dyDescent="0.3">
      <c r="A56" s="154"/>
      <c r="B56" s="32" t="s">
        <v>61</v>
      </c>
      <c r="C56" s="43"/>
      <c r="D56" s="89">
        <f>IFERROR(INDEX('직업 목록(수정 금지)'!$C$4:$EC$94,MATCH(L$37,'직업 목록(수정 금지)'!$B$4:$B$94,0),MATCH($B56,'직업 목록(수정 금지)'!$C$3:$EC$3,0)),"-")</f>
        <v>0</v>
      </c>
      <c r="E56" s="44"/>
      <c r="F56" s="52" t="str" cm="1">
        <f t="array" ref="F56">IFERROR(_xlfn.IFS(AND(C56="O",D56="우대"),"15",AND(C56="O",D56="전문"),"16",C56="O",10),"-")</f>
        <v>-</v>
      </c>
      <c r="G56" s="83"/>
      <c r="H56" s="119" t="str" cm="1">
        <f t="array" ref="H56">IFERROR(_xlfn.IFS(AND(D56="전문",C56="O"),G56+E56+1,AND(C56="O",E56="보정안됨"),1,C56="O",G56+E56),"-")</f>
        <v>-</v>
      </c>
      <c r="I56" s="160"/>
      <c r="J56" s="163"/>
      <c r="K56" s="176"/>
      <c r="L56" s="173"/>
      <c r="M56" s="32" t="s">
        <v>61</v>
      </c>
      <c r="N56" s="43"/>
      <c r="O56" s="89" t="str">
        <f>IFERROR(INDEX('직업 목록(수정 금지)'!$C$4:$EC$94,MATCH(W$37,'직업 목록(수정 금지)'!$B$4:$B$94,0),MATCH($B56,'직업 목록(수정 금지)'!$C$3:$EC$3,0)),"-")</f>
        <v>우대</v>
      </c>
      <c r="P56" s="44"/>
      <c r="Q56" s="52" t="str" cm="1">
        <f t="array" ref="Q56">IFERROR(_xlfn.IFS(AND(N56="O",O56="우대"),"15",AND(N56="O",O56="전문"),"16",N56="O",10),"-")</f>
        <v>-</v>
      </c>
      <c r="R56" s="83"/>
      <c r="S56" s="119" t="str" cm="1">
        <f t="array" ref="S56">IFERROR(_xlfn.IFS(AND(O56="전문",N56="O"),R56+P56+1,AND(N56="O",P56="보정안됨"),1,N56="O",R56+P56),"-")</f>
        <v>-</v>
      </c>
      <c r="T56" s="160"/>
      <c r="U56" s="163"/>
      <c r="V56" s="176"/>
      <c r="W56" s="173"/>
      <c r="X56" s="32" t="s">
        <v>61</v>
      </c>
      <c r="Y56" s="48"/>
      <c r="Z56" s="89">
        <f>IFERROR(INDEX('직업 목록(수정 금지)'!$C$4:$EC$94,MATCH(AH$37,'직업 목록(수정 금지)'!$B$4:$B$94,0),MATCH($B56,'직업 목록(수정 금지)'!$C$3:$EC$3,0)),"-")</f>
        <v>0</v>
      </c>
      <c r="AA56" s="44"/>
      <c r="AB56" s="52" t="str" cm="1">
        <f t="array" ref="AB56">IFERROR(_xlfn.IFS(AND(Y56="O",Z56="우대"),"15",AND(Y56="O",Z56="전문"),"16",Y56="O",10),"-")</f>
        <v>-</v>
      </c>
      <c r="AC56" s="83"/>
      <c r="AD56" s="119" t="str" cm="1">
        <f t="array" ref="AD56">IFERROR(_xlfn.IFS(AND(Z56="전문",Y56="O"),AC56+AA56+1,AND(Y56="O",AA56="보정안됨"),1,Y56="O",AC56+AA56),"-")</f>
        <v>-</v>
      </c>
      <c r="AE56" s="160"/>
      <c r="AF56" s="163"/>
      <c r="AG56" s="176"/>
      <c r="AH56" s="173"/>
      <c r="AI56" s="32" t="s">
        <v>61</v>
      </c>
      <c r="AJ56" s="48"/>
      <c r="AK56" s="89">
        <f>IFERROR(INDEX('직업 목록(수정 금지)'!$C$4:$EC$94,MATCH(AS$37,'직업 목록(수정 금지)'!$B$4:$B$94,0),MATCH($B56,'직업 목록(수정 금지)'!$C$3:$EC$3,0)),"-")</f>
        <v>0</v>
      </c>
      <c r="AL56" s="44"/>
      <c r="AM56" s="52" t="str" cm="1">
        <f t="array" ref="AM56">IFERROR(_xlfn.IFS(AND(AJ56="O",AK56="우대"),"15",AND(AJ56="O",AK56="전문"),"16",AJ56="O",10),"-")</f>
        <v>-</v>
      </c>
      <c r="AN56" s="83"/>
      <c r="AO56" s="119" t="str" cm="1">
        <f t="array" ref="AO56">IFERROR(_xlfn.IFS(AND(AK56="전문",AJ56="O"),AN56+AL56+1,AND(AJ56="O",AL56="보정안됨"),1,AJ56="O",AN56+AL56),"-")</f>
        <v>-</v>
      </c>
      <c r="AP56" s="160"/>
      <c r="AQ56" s="163"/>
      <c r="AR56" s="176"/>
      <c r="AS56" s="173"/>
    </row>
    <row r="57" spans="1:45" ht="21.95" customHeight="1" x14ac:dyDescent="0.3">
      <c r="A57" s="154"/>
      <c r="B57" s="32" t="s">
        <v>51</v>
      </c>
      <c r="C57" s="43"/>
      <c r="D57" s="89">
        <f>IFERROR(INDEX('직업 목록(수정 금지)'!$C$4:$EC$94,MATCH(L$37,'직업 목록(수정 금지)'!$B$4:$B$94,0),MATCH($B57,'직업 목록(수정 금지)'!$C$3:$EC$3,0)),"-")</f>
        <v>0</v>
      </c>
      <c r="E57" s="44"/>
      <c r="F57" s="52" t="str" cm="1">
        <f t="array" ref="F57">IFERROR(_xlfn.IFS(AND(C57="O",D57="우대"),"15",AND(C57="O",D57="전문"),"16",C57="O",10),"-")</f>
        <v>-</v>
      </c>
      <c r="G57" s="83"/>
      <c r="H57" s="119" t="str" cm="1">
        <f t="array" ref="H57">IFERROR(_xlfn.IFS(AND(D57="전문",C57="O"),G57+E57+1,AND(C57="O",E57="보정안됨"),1,C57="O",G57+E57),"-")</f>
        <v>-</v>
      </c>
      <c r="I57" s="160"/>
      <c r="J57" s="163"/>
      <c r="K57" s="176"/>
      <c r="L57" s="173"/>
      <c r="M57" s="32" t="s">
        <v>51</v>
      </c>
      <c r="N57" s="43"/>
      <c r="O57" s="89">
        <f>IFERROR(INDEX('직업 목록(수정 금지)'!$C$4:$EC$94,MATCH(W$37,'직업 목록(수정 금지)'!$B$4:$B$94,0),MATCH($B57,'직업 목록(수정 금지)'!$C$3:$EC$3,0)),"-")</f>
        <v>0</v>
      </c>
      <c r="P57" s="44"/>
      <c r="Q57" s="52" t="str" cm="1">
        <f t="array" ref="Q57">IFERROR(_xlfn.IFS(AND(N57="O",O57="우대"),"15",AND(N57="O",O57="전문"),"16",N57="O",10),"-")</f>
        <v>-</v>
      </c>
      <c r="R57" s="83"/>
      <c r="S57" s="119" t="str" cm="1">
        <f t="array" ref="S57">IFERROR(_xlfn.IFS(AND(O57="전문",N57="O"),R57+P57+1,AND(N57="O",P57="보정안됨"),1,N57="O",R57+P57),"-")</f>
        <v>-</v>
      </c>
      <c r="T57" s="160"/>
      <c r="U57" s="163"/>
      <c r="V57" s="176"/>
      <c r="W57" s="173"/>
      <c r="X57" s="32" t="s">
        <v>51</v>
      </c>
      <c r="Y57" s="48"/>
      <c r="Z57" s="89">
        <f>IFERROR(INDEX('직업 목록(수정 금지)'!$C$4:$EC$94,MATCH(AH$37,'직업 목록(수정 금지)'!$B$4:$B$94,0),MATCH($B57,'직업 목록(수정 금지)'!$C$3:$EC$3,0)),"-")</f>
        <v>0</v>
      </c>
      <c r="AA57" s="44"/>
      <c r="AB57" s="52" t="str" cm="1">
        <f t="array" ref="AB57">IFERROR(_xlfn.IFS(AND(Y57="O",Z57="우대"),"15",AND(Y57="O",Z57="전문"),"16",Y57="O",10),"-")</f>
        <v>-</v>
      </c>
      <c r="AC57" s="83"/>
      <c r="AD57" s="119" t="str" cm="1">
        <f t="array" ref="AD57">IFERROR(_xlfn.IFS(AND(Z57="전문",Y57="O"),AC57+AA57+1,AND(Y57="O",AA57="보정안됨"),1,Y57="O",AC57+AA57),"-")</f>
        <v>-</v>
      </c>
      <c r="AE57" s="160"/>
      <c r="AF57" s="163"/>
      <c r="AG57" s="176"/>
      <c r="AH57" s="173"/>
      <c r="AI57" s="32" t="s">
        <v>51</v>
      </c>
      <c r="AJ57" s="48"/>
      <c r="AK57" s="89">
        <f>IFERROR(INDEX('직업 목록(수정 금지)'!$C$4:$EC$94,MATCH(AS$37,'직업 목록(수정 금지)'!$B$4:$B$94,0),MATCH($B57,'직업 목록(수정 금지)'!$C$3:$EC$3,0)),"-")</f>
        <v>0</v>
      </c>
      <c r="AL57" s="44"/>
      <c r="AM57" s="52" t="str" cm="1">
        <f t="array" ref="AM57">IFERROR(_xlfn.IFS(AND(AJ57="O",AK57="우대"),"15",AND(AJ57="O",AK57="전문"),"16",AJ57="O",10),"-")</f>
        <v>-</v>
      </c>
      <c r="AN57" s="83"/>
      <c r="AO57" s="119" t="str" cm="1">
        <f t="array" ref="AO57">IFERROR(_xlfn.IFS(AND(AK57="전문",AJ57="O"),AN57+AL57+1,AND(AJ57="O",AL57="보정안됨"),1,AJ57="O",AN57+AL57),"-")</f>
        <v>-</v>
      </c>
      <c r="AP57" s="160"/>
      <c r="AQ57" s="163"/>
      <c r="AR57" s="176"/>
      <c r="AS57" s="173"/>
    </row>
    <row r="58" spans="1:45" ht="21.95" customHeight="1" x14ac:dyDescent="0.3">
      <c r="A58" s="154"/>
      <c r="B58" s="32" t="s">
        <v>52</v>
      </c>
      <c r="C58" s="43"/>
      <c r="D58" s="89" t="str">
        <f>IFERROR(INDEX('직업 목록(수정 금지)'!$C$4:$EC$94,MATCH(L$37,'직업 목록(수정 금지)'!$B$4:$B$94,0),MATCH($B58,'직업 목록(수정 금지)'!$C$3:$EC$3,0)),"-")</f>
        <v>우대</v>
      </c>
      <c r="E58" s="44"/>
      <c r="F58" s="52" t="str" cm="1">
        <f t="array" ref="F58">IFERROR(_xlfn.IFS(AND(C58="O",D58="우대"),"15",AND(C58="O",D58="전문"),"16",C58="O",10),"-")</f>
        <v>-</v>
      </c>
      <c r="G58" s="83"/>
      <c r="H58" s="119" t="str" cm="1">
        <f t="array" ref="H58">IFERROR(_xlfn.IFS(AND(D58="전문",C58="O"),G58+E58+1,AND(C58="O",E58="보정안됨"),1,C58="O",G58+E58),"-")</f>
        <v>-</v>
      </c>
      <c r="I58" s="160"/>
      <c r="J58" s="163"/>
      <c r="K58" s="176"/>
      <c r="L58" s="173"/>
      <c r="M58" s="32" t="s">
        <v>52</v>
      </c>
      <c r="N58" s="43"/>
      <c r="O58" s="89">
        <f>IFERROR(INDEX('직업 목록(수정 금지)'!$C$4:$EC$94,MATCH(W$37,'직업 목록(수정 금지)'!$B$4:$B$94,0),MATCH($B58,'직업 목록(수정 금지)'!$C$3:$EC$3,0)),"-")</f>
        <v>0</v>
      </c>
      <c r="P58" s="44"/>
      <c r="Q58" s="52" t="str" cm="1">
        <f t="array" ref="Q58">IFERROR(_xlfn.IFS(AND(N58="O",O58="우대"),"15",AND(N58="O",O58="전문"),"16",N58="O",10),"-")</f>
        <v>-</v>
      </c>
      <c r="R58" s="83"/>
      <c r="S58" s="119" t="str" cm="1">
        <f t="array" ref="S58">IFERROR(_xlfn.IFS(AND(O58="전문",N58="O"),R58+P58+1,AND(N58="O",P58="보정안됨"),1,N58="O",R58+P58),"-")</f>
        <v>-</v>
      </c>
      <c r="T58" s="160"/>
      <c r="U58" s="163"/>
      <c r="V58" s="176"/>
      <c r="W58" s="173"/>
      <c r="X58" s="32" t="s">
        <v>52</v>
      </c>
      <c r="Y58" s="48"/>
      <c r="Z58" s="89">
        <f>IFERROR(INDEX('직업 목록(수정 금지)'!$C$4:$EC$94,MATCH(AH$37,'직업 목록(수정 금지)'!$B$4:$B$94,0),MATCH($B58,'직업 목록(수정 금지)'!$C$3:$EC$3,0)),"-")</f>
        <v>0</v>
      </c>
      <c r="AA58" s="44"/>
      <c r="AB58" s="52" t="str" cm="1">
        <f t="array" ref="AB58">IFERROR(_xlfn.IFS(AND(Y58="O",Z58="우대"),"15",AND(Y58="O",Z58="전문"),"16",Y58="O",10),"-")</f>
        <v>-</v>
      </c>
      <c r="AC58" s="83"/>
      <c r="AD58" s="119" t="str" cm="1">
        <f t="array" ref="AD58">IFERROR(_xlfn.IFS(AND(Z58="전문",Y58="O"),AC58+AA58+1,AND(Y58="O",AA58="보정안됨"),1,Y58="O",AC58+AA58),"-")</f>
        <v>-</v>
      </c>
      <c r="AE58" s="160"/>
      <c r="AF58" s="163"/>
      <c r="AG58" s="176"/>
      <c r="AH58" s="173"/>
      <c r="AI58" s="32" t="s">
        <v>52</v>
      </c>
      <c r="AJ58" s="48"/>
      <c r="AK58" s="89">
        <f>IFERROR(INDEX('직업 목록(수정 금지)'!$C$4:$EC$94,MATCH(AS$37,'직업 목록(수정 금지)'!$B$4:$B$94,0),MATCH($B58,'직업 목록(수정 금지)'!$C$3:$EC$3,0)),"-")</f>
        <v>0</v>
      </c>
      <c r="AL58" s="44"/>
      <c r="AM58" s="52" t="str" cm="1">
        <f t="array" ref="AM58">IFERROR(_xlfn.IFS(AND(AJ58="O",AK58="우대"),"15",AND(AJ58="O",AK58="전문"),"16",AJ58="O",10),"-")</f>
        <v>-</v>
      </c>
      <c r="AN58" s="83"/>
      <c r="AO58" s="119" t="str" cm="1">
        <f t="array" ref="AO58">IFERROR(_xlfn.IFS(AND(AK58="전문",AJ58="O"),AN58+AL58+1,AND(AJ58="O",AL58="보정안됨"),1,AJ58="O",AN58+AL58),"-")</f>
        <v>-</v>
      </c>
      <c r="AP58" s="160"/>
      <c r="AQ58" s="163"/>
      <c r="AR58" s="176"/>
      <c r="AS58" s="173"/>
    </row>
    <row r="59" spans="1:45" ht="21.95" customHeight="1" x14ac:dyDescent="0.3">
      <c r="A59" s="154"/>
      <c r="B59" s="32" t="s">
        <v>41</v>
      </c>
      <c r="C59" s="43"/>
      <c r="D59" s="89">
        <f>IFERROR(INDEX('직업 목록(수정 금지)'!$C$4:$EC$94,MATCH(L$37,'직업 목록(수정 금지)'!$B$4:$B$94,0),MATCH($B59,'직업 목록(수정 금지)'!$C$3:$EC$3,0)),"-")</f>
        <v>0</v>
      </c>
      <c r="E59" s="44"/>
      <c r="F59" s="52" t="str" cm="1">
        <f t="array" ref="F59">IFERROR(_xlfn.IFS(AND(C59="O",D59="우대"),"15",AND(C59="O",D59="전문"),"16",C59="O",10),"-")</f>
        <v>-</v>
      </c>
      <c r="G59" s="83"/>
      <c r="H59" s="119" t="str" cm="1">
        <f t="array" ref="H59">IFERROR(_xlfn.IFS(AND(D59="전문",C59="O"),G59+E59+1,AND(C59="O",E59="보정안됨"),1,C59="O",G59+E59),"-")</f>
        <v>-</v>
      </c>
      <c r="I59" s="160"/>
      <c r="J59" s="163"/>
      <c r="K59" s="176"/>
      <c r="L59" s="173"/>
      <c r="M59" s="32" t="s">
        <v>41</v>
      </c>
      <c r="N59" s="43"/>
      <c r="O59" s="89" t="str">
        <f>IFERROR(INDEX('직업 목록(수정 금지)'!$C$4:$EC$94,MATCH(W$37,'직업 목록(수정 금지)'!$B$4:$B$94,0),MATCH($B59,'직업 목록(수정 금지)'!$C$3:$EC$3,0)),"-")</f>
        <v>우대</v>
      </c>
      <c r="P59" s="44"/>
      <c r="Q59" s="52" t="str" cm="1">
        <f t="array" ref="Q59">IFERROR(_xlfn.IFS(AND(N59="O",O59="우대"),"15",AND(N59="O",O59="전문"),"16",N59="O",10),"-")</f>
        <v>-</v>
      </c>
      <c r="R59" s="83"/>
      <c r="S59" s="119" t="str" cm="1">
        <f t="array" ref="S59">IFERROR(_xlfn.IFS(AND(O59="전문",N59="O"),R59+P59+1,AND(N59="O",P59="보정안됨"),1,N59="O",R59+P59),"-")</f>
        <v>-</v>
      </c>
      <c r="T59" s="160"/>
      <c r="U59" s="163"/>
      <c r="V59" s="176"/>
      <c r="W59" s="173"/>
      <c r="X59" s="32" t="s">
        <v>41</v>
      </c>
      <c r="Y59" s="48"/>
      <c r="Z59" s="89">
        <f>IFERROR(INDEX('직업 목록(수정 금지)'!$C$4:$EC$94,MATCH(AH$37,'직업 목록(수정 금지)'!$B$4:$B$94,0),MATCH($B59,'직업 목록(수정 금지)'!$C$3:$EC$3,0)),"-")</f>
        <v>0</v>
      </c>
      <c r="AA59" s="44"/>
      <c r="AB59" s="52" t="str" cm="1">
        <f t="array" ref="AB59">IFERROR(_xlfn.IFS(AND(Y59="O",Z59="우대"),"15",AND(Y59="O",Z59="전문"),"16",Y59="O",10),"-")</f>
        <v>-</v>
      </c>
      <c r="AC59" s="83"/>
      <c r="AD59" s="119" t="str" cm="1">
        <f t="array" ref="AD59">IFERROR(_xlfn.IFS(AND(Z59="전문",Y59="O"),AC59+AA59+1,AND(Y59="O",AA59="보정안됨"),1,Y59="O",AC59+AA59),"-")</f>
        <v>-</v>
      </c>
      <c r="AE59" s="160"/>
      <c r="AF59" s="163"/>
      <c r="AG59" s="176"/>
      <c r="AH59" s="173"/>
      <c r="AI59" s="32" t="s">
        <v>41</v>
      </c>
      <c r="AJ59" s="48"/>
      <c r="AK59" s="89">
        <f>IFERROR(INDEX('직업 목록(수정 금지)'!$C$4:$EC$94,MATCH(AS$37,'직업 목록(수정 금지)'!$B$4:$B$94,0),MATCH($B59,'직업 목록(수정 금지)'!$C$3:$EC$3,0)),"-")</f>
        <v>0</v>
      </c>
      <c r="AL59" s="44"/>
      <c r="AM59" s="52" t="str" cm="1">
        <f t="array" ref="AM59">IFERROR(_xlfn.IFS(AND(AJ59="O",AK59="우대"),"15",AND(AJ59="O",AK59="전문"),"16",AJ59="O",10),"-")</f>
        <v>-</v>
      </c>
      <c r="AN59" s="83"/>
      <c r="AO59" s="119" t="str" cm="1">
        <f t="array" ref="AO59">IFERROR(_xlfn.IFS(AND(AK59="전문",AJ59="O"),AN59+AL59+1,AND(AJ59="O",AL59="보정안됨"),1,AJ59="O",AN59+AL59),"-")</f>
        <v>-</v>
      </c>
      <c r="AP59" s="160"/>
      <c r="AQ59" s="163"/>
      <c r="AR59" s="176"/>
      <c r="AS59" s="173"/>
    </row>
    <row r="60" spans="1:45" ht="21.95" customHeight="1" x14ac:dyDescent="0.3">
      <c r="A60" s="154"/>
      <c r="B60" s="32" t="s">
        <v>60</v>
      </c>
      <c r="C60" s="43"/>
      <c r="D60" s="89">
        <f>IFERROR(INDEX('직업 목록(수정 금지)'!$C$4:$EC$94,MATCH(L$37,'직업 목록(수정 금지)'!$B$4:$B$94,0),MATCH($B60,'직업 목록(수정 금지)'!$C$3:$EC$3,0)),"-")</f>
        <v>0</v>
      </c>
      <c r="E60" s="44"/>
      <c r="F60" s="52" t="str" cm="1">
        <f t="array" ref="F60">IFERROR(_xlfn.IFS(AND(C60="O",D60="우대"),"15",AND(C60="O",D60="전문"),"16",C60="O",10),"-")</f>
        <v>-</v>
      </c>
      <c r="G60" s="83"/>
      <c r="H60" s="119" t="str" cm="1">
        <f t="array" ref="H60">IFERROR(_xlfn.IFS(AND(D60="전문",C60="O"),G60+E60+1,AND(C60="O",E60="보정안됨"),1,C60="O",G60+E60),"-")</f>
        <v>-</v>
      </c>
      <c r="I60" s="160"/>
      <c r="J60" s="163"/>
      <c r="K60" s="176"/>
      <c r="L60" s="173"/>
      <c r="M60" s="32" t="s">
        <v>60</v>
      </c>
      <c r="N60" s="43"/>
      <c r="O60" s="89">
        <f>IFERROR(INDEX('직업 목록(수정 금지)'!$C$4:$EC$94,MATCH(W$37,'직업 목록(수정 금지)'!$B$4:$B$94,0),MATCH($B60,'직업 목록(수정 금지)'!$C$3:$EC$3,0)),"-")</f>
        <v>0</v>
      </c>
      <c r="P60" s="44"/>
      <c r="Q60" s="52" t="str" cm="1">
        <f t="array" ref="Q60">IFERROR(_xlfn.IFS(AND(N60="O",O60="우대"),"15",AND(N60="O",O60="전문"),"16",N60="O",10),"-")</f>
        <v>-</v>
      </c>
      <c r="R60" s="83"/>
      <c r="S60" s="119" t="str" cm="1">
        <f t="array" ref="S60">IFERROR(_xlfn.IFS(AND(O60="전문",N60="O"),R60+P60+1,AND(N60="O",P60="보정안됨"),1,N60="O",R60+P60),"-")</f>
        <v>-</v>
      </c>
      <c r="T60" s="160"/>
      <c r="U60" s="163"/>
      <c r="V60" s="176"/>
      <c r="W60" s="173"/>
      <c r="X60" s="32" t="s">
        <v>60</v>
      </c>
      <c r="Y60" s="48"/>
      <c r="Z60" s="89">
        <f>IFERROR(INDEX('직업 목록(수정 금지)'!$C$4:$EC$94,MATCH(AH$37,'직업 목록(수정 금지)'!$B$4:$B$94,0),MATCH($B60,'직업 목록(수정 금지)'!$C$3:$EC$3,0)),"-")</f>
        <v>0</v>
      </c>
      <c r="AA60" s="44"/>
      <c r="AB60" s="52" t="str" cm="1">
        <f t="array" ref="AB60">IFERROR(_xlfn.IFS(AND(Y60="O",Z60="우대"),"15",AND(Y60="O",Z60="전문"),"16",Y60="O",10),"-")</f>
        <v>-</v>
      </c>
      <c r="AC60" s="83"/>
      <c r="AD60" s="119" t="str" cm="1">
        <f t="array" ref="AD60">IFERROR(_xlfn.IFS(AND(Z60="전문",Y60="O"),AC60+AA60+1,AND(Y60="O",AA60="보정안됨"),1,Y60="O",AC60+AA60),"-")</f>
        <v>-</v>
      </c>
      <c r="AE60" s="160"/>
      <c r="AF60" s="163"/>
      <c r="AG60" s="176"/>
      <c r="AH60" s="173"/>
      <c r="AI60" s="32" t="s">
        <v>60</v>
      </c>
      <c r="AJ60" s="48"/>
      <c r="AK60" s="89">
        <f>IFERROR(INDEX('직업 목록(수정 금지)'!$C$4:$EC$94,MATCH(AS$37,'직업 목록(수정 금지)'!$B$4:$B$94,0),MATCH($B60,'직업 목록(수정 금지)'!$C$3:$EC$3,0)),"-")</f>
        <v>0</v>
      </c>
      <c r="AL60" s="44"/>
      <c r="AM60" s="52" t="str" cm="1">
        <f t="array" ref="AM60">IFERROR(_xlfn.IFS(AND(AJ60="O",AK60="우대"),"15",AND(AJ60="O",AK60="전문"),"16",AJ60="O",10),"-")</f>
        <v>-</v>
      </c>
      <c r="AN60" s="83"/>
      <c r="AO60" s="119" t="str" cm="1">
        <f t="array" ref="AO60">IFERROR(_xlfn.IFS(AND(AK60="전문",AJ60="O"),AN60+AL60+1,AND(AJ60="O",AL60="보정안됨"),1,AJ60="O",AN60+AL60),"-")</f>
        <v>-</v>
      </c>
      <c r="AP60" s="160"/>
      <c r="AQ60" s="163"/>
      <c r="AR60" s="176"/>
      <c r="AS60" s="173"/>
    </row>
    <row r="61" spans="1:45" ht="21.95" customHeight="1" x14ac:dyDescent="0.3">
      <c r="A61" s="154"/>
      <c r="B61" s="32" t="s">
        <v>59</v>
      </c>
      <c r="C61" s="43"/>
      <c r="D61" s="89">
        <f>IFERROR(INDEX('직업 목록(수정 금지)'!$C$4:$EC$94,MATCH(L$37,'직업 목록(수정 금지)'!$B$4:$B$94,0),MATCH($B61,'직업 목록(수정 금지)'!$C$3:$EC$3,0)),"-")</f>
        <v>0</v>
      </c>
      <c r="E61" s="44"/>
      <c r="F61" s="52" t="str" cm="1">
        <f t="array" ref="F61">IFERROR(_xlfn.IFS(AND(C61="O",D61="우대"),"15",AND(C61="O",D61="전문"),"16",C61="O",10),"-")</f>
        <v>-</v>
      </c>
      <c r="G61" s="83"/>
      <c r="H61" s="119" t="str" cm="1">
        <f t="array" ref="H61">IFERROR(_xlfn.IFS(AND(D61="전문",C61="O"),G61+E61+1,AND(C61="O",E61="보정안됨"),1,C61="O",G61+E61),"-")</f>
        <v>-</v>
      </c>
      <c r="I61" s="160"/>
      <c r="J61" s="163"/>
      <c r="K61" s="176"/>
      <c r="L61" s="173"/>
      <c r="M61" s="32" t="s">
        <v>59</v>
      </c>
      <c r="N61" s="43"/>
      <c r="O61" s="89">
        <f>IFERROR(INDEX('직업 목록(수정 금지)'!$C$4:$EC$94,MATCH(W$37,'직업 목록(수정 금지)'!$B$4:$B$94,0),MATCH($B61,'직업 목록(수정 금지)'!$C$3:$EC$3,0)),"-")</f>
        <v>0</v>
      </c>
      <c r="P61" s="44"/>
      <c r="Q61" s="52" t="str" cm="1">
        <f t="array" ref="Q61">IFERROR(_xlfn.IFS(AND(N61="O",O61="우대"),"15",AND(N61="O",O61="전문"),"16",N61="O",10),"-")</f>
        <v>-</v>
      </c>
      <c r="R61" s="83"/>
      <c r="S61" s="119" t="str" cm="1">
        <f t="array" ref="S61">IFERROR(_xlfn.IFS(AND(O61="전문",N61="O"),R61+P61+1,AND(N61="O",P61="보정안됨"),1,N61="O",R61+P61),"-")</f>
        <v>-</v>
      </c>
      <c r="T61" s="160"/>
      <c r="U61" s="163"/>
      <c r="V61" s="176"/>
      <c r="W61" s="173"/>
      <c r="X61" s="32" t="s">
        <v>59</v>
      </c>
      <c r="Y61" s="48"/>
      <c r="Z61" s="89" t="str">
        <f>IFERROR(INDEX('직업 목록(수정 금지)'!$C$4:$EC$94,MATCH(AH$37,'직업 목록(수정 금지)'!$B$4:$B$94,0),MATCH($B61,'직업 목록(수정 금지)'!$C$3:$EC$3,0)),"-")</f>
        <v>우대</v>
      </c>
      <c r="AA61" s="44"/>
      <c r="AB61" s="52" t="str" cm="1">
        <f t="array" ref="AB61">IFERROR(_xlfn.IFS(AND(Y61="O",Z61="우대"),"15",AND(Y61="O",Z61="전문"),"16",Y61="O",10),"-")</f>
        <v>-</v>
      </c>
      <c r="AC61" s="83"/>
      <c r="AD61" s="119" t="str" cm="1">
        <f t="array" ref="AD61">IFERROR(_xlfn.IFS(AND(Z61="전문",Y61="O"),AC61+AA61+1,AND(Y61="O",AA61="보정안됨"),1,Y61="O",AC61+AA61),"-")</f>
        <v>-</v>
      </c>
      <c r="AE61" s="160"/>
      <c r="AF61" s="163"/>
      <c r="AG61" s="176"/>
      <c r="AH61" s="173"/>
      <c r="AI61" s="32" t="s">
        <v>59</v>
      </c>
      <c r="AJ61" s="48"/>
      <c r="AK61" s="89">
        <f>IFERROR(INDEX('직업 목록(수정 금지)'!$C$4:$EC$94,MATCH(AS$37,'직업 목록(수정 금지)'!$B$4:$B$94,0),MATCH($B61,'직업 목록(수정 금지)'!$C$3:$EC$3,0)),"-")</f>
        <v>0</v>
      </c>
      <c r="AL61" s="44"/>
      <c r="AM61" s="52" t="str" cm="1">
        <f t="array" ref="AM61">IFERROR(_xlfn.IFS(AND(AJ61="O",AK61="우대"),"15",AND(AJ61="O",AK61="전문"),"16",AJ61="O",10),"-")</f>
        <v>-</v>
      </c>
      <c r="AN61" s="83"/>
      <c r="AO61" s="119" t="str" cm="1">
        <f t="array" ref="AO61">IFERROR(_xlfn.IFS(AND(AK61="전문",AJ61="O"),AN61+AL61+1,AND(AJ61="O",AL61="보정안됨"),1,AJ61="O",AN61+AL61),"-")</f>
        <v>-</v>
      </c>
      <c r="AP61" s="160"/>
      <c r="AQ61" s="163"/>
      <c r="AR61" s="176"/>
      <c r="AS61" s="173"/>
    </row>
    <row r="62" spans="1:45" ht="21.95" customHeight="1" x14ac:dyDescent="0.3">
      <c r="A62" s="154"/>
      <c r="B62" s="32" t="s">
        <v>44</v>
      </c>
      <c r="C62" s="43"/>
      <c r="D62" s="89">
        <f>IFERROR(INDEX('직업 목록(수정 금지)'!$C$4:$EC$94,MATCH(L$37,'직업 목록(수정 금지)'!$B$4:$B$94,0),MATCH($B62,'직업 목록(수정 금지)'!$C$3:$EC$3,0)),"-")</f>
        <v>0</v>
      </c>
      <c r="E62" s="44"/>
      <c r="F62" s="52" t="str" cm="1">
        <f t="array" ref="F62">IFERROR(_xlfn.IFS(AND(C62="O",D62="우대"),"15",AND(C62="O",D62="전문"),"16",C62="O",10),"-")</f>
        <v>-</v>
      </c>
      <c r="G62" s="83"/>
      <c r="H62" s="119" t="str" cm="1">
        <f t="array" ref="H62">IFERROR(_xlfn.IFS(AND(D62="전문",C62="O"),G62+E62+1,AND(C62="O",E62="보정안됨"),1,C62="O",G62+E62),"-")</f>
        <v>-</v>
      </c>
      <c r="I62" s="160"/>
      <c r="J62" s="163"/>
      <c r="K62" s="176"/>
      <c r="L62" s="173"/>
      <c r="M62" s="32" t="s">
        <v>44</v>
      </c>
      <c r="N62" s="43"/>
      <c r="O62" s="89" t="str">
        <f>IFERROR(INDEX('직업 목록(수정 금지)'!$C$4:$EC$94,MATCH(W$37,'직업 목록(수정 금지)'!$B$4:$B$94,0),MATCH($B62,'직업 목록(수정 금지)'!$C$3:$EC$3,0)),"-")</f>
        <v>우대</v>
      </c>
      <c r="P62" s="44"/>
      <c r="Q62" s="52" t="str" cm="1">
        <f t="array" ref="Q62">IFERROR(_xlfn.IFS(AND(N62="O",O62="우대"),"15",AND(N62="O",O62="전문"),"16",N62="O",10),"-")</f>
        <v>-</v>
      </c>
      <c r="R62" s="83"/>
      <c r="S62" s="119" t="str" cm="1">
        <f t="array" ref="S62">IFERROR(_xlfn.IFS(AND(O62="전문",N62="O"),R62+P62+1,AND(N62="O",P62="보정안됨"),1,N62="O",R62+P62),"-")</f>
        <v>-</v>
      </c>
      <c r="T62" s="160"/>
      <c r="U62" s="163"/>
      <c r="V62" s="176"/>
      <c r="W62" s="173"/>
      <c r="X62" s="32" t="s">
        <v>44</v>
      </c>
      <c r="Y62" s="48"/>
      <c r="Z62" s="89">
        <f>IFERROR(INDEX('직업 목록(수정 금지)'!$C$4:$EC$94,MATCH(AH$37,'직업 목록(수정 금지)'!$B$4:$B$94,0),MATCH($B62,'직업 목록(수정 금지)'!$C$3:$EC$3,0)),"-")</f>
        <v>0</v>
      </c>
      <c r="AA62" s="44"/>
      <c r="AB62" s="52" t="str" cm="1">
        <f t="array" ref="AB62">IFERROR(_xlfn.IFS(AND(Y62="O",Z62="우대"),"15",AND(Y62="O",Z62="전문"),"16",Y62="O",10),"-")</f>
        <v>-</v>
      </c>
      <c r="AC62" s="83"/>
      <c r="AD62" s="119" t="str" cm="1">
        <f t="array" ref="AD62">IFERROR(_xlfn.IFS(AND(Z62="전문",Y62="O"),AC62+AA62+1,AND(Y62="O",AA62="보정안됨"),1,Y62="O",AC62+AA62),"-")</f>
        <v>-</v>
      </c>
      <c r="AE62" s="160"/>
      <c r="AF62" s="163"/>
      <c r="AG62" s="176"/>
      <c r="AH62" s="173"/>
      <c r="AI62" s="32" t="s">
        <v>44</v>
      </c>
      <c r="AJ62" s="48"/>
      <c r="AK62" s="89">
        <f>IFERROR(INDEX('직업 목록(수정 금지)'!$C$4:$EC$94,MATCH(AS$37,'직업 목록(수정 금지)'!$B$4:$B$94,0),MATCH($B62,'직업 목록(수정 금지)'!$C$3:$EC$3,0)),"-")</f>
        <v>0</v>
      </c>
      <c r="AL62" s="44"/>
      <c r="AM62" s="52" t="str" cm="1">
        <f t="array" ref="AM62">IFERROR(_xlfn.IFS(AND(AJ62="O",AK62="우대"),"15",AND(AJ62="O",AK62="전문"),"16",AJ62="O",10),"-")</f>
        <v>-</v>
      </c>
      <c r="AN62" s="83"/>
      <c r="AO62" s="119" t="str" cm="1">
        <f t="array" ref="AO62">IFERROR(_xlfn.IFS(AND(AK62="전문",AJ62="O"),AN62+AL62+1,AND(AJ62="O",AL62="보정안됨"),1,AJ62="O",AN62+AL62),"-")</f>
        <v>-</v>
      </c>
      <c r="AP62" s="160"/>
      <c r="AQ62" s="163"/>
      <c r="AR62" s="176"/>
      <c r="AS62" s="173"/>
    </row>
    <row r="63" spans="1:45" ht="21.95" customHeight="1" x14ac:dyDescent="0.3">
      <c r="A63" s="154"/>
      <c r="B63" s="32" t="s">
        <v>54</v>
      </c>
      <c r="C63" s="43"/>
      <c r="D63" s="89">
        <f>IFERROR(INDEX('직업 목록(수정 금지)'!$C$4:$EC$94,MATCH(L$37,'직업 목록(수정 금지)'!$B$4:$B$94,0),MATCH($B63,'직업 목록(수정 금지)'!$C$3:$EC$3,0)),"-")</f>
        <v>0</v>
      </c>
      <c r="E63" s="44"/>
      <c r="F63" s="52" t="str" cm="1">
        <f t="array" ref="F63">IFERROR(_xlfn.IFS(AND(C63="O",D63="우대"),"15",AND(C63="O",D63="전문"),"16",C63="O",10),"-")</f>
        <v>-</v>
      </c>
      <c r="G63" s="83"/>
      <c r="H63" s="119" t="str" cm="1">
        <f t="array" ref="H63">IFERROR(_xlfn.IFS(AND(D63="전문",C63="O"),G63+E63+1,AND(C63="O",E63="보정안됨"),1,C63="O",G63+E63),"-")</f>
        <v>-</v>
      </c>
      <c r="I63" s="160"/>
      <c r="J63" s="163"/>
      <c r="K63" s="176"/>
      <c r="L63" s="173"/>
      <c r="M63" s="32" t="s">
        <v>54</v>
      </c>
      <c r="N63" s="43"/>
      <c r="O63" s="89" t="str">
        <f>IFERROR(INDEX('직업 목록(수정 금지)'!$C$4:$EC$94,MATCH(W$37,'직업 목록(수정 금지)'!$B$4:$B$94,0),MATCH($B63,'직업 목록(수정 금지)'!$C$3:$EC$3,0)),"-")</f>
        <v>우대</v>
      </c>
      <c r="P63" s="44"/>
      <c r="Q63" s="52" t="str" cm="1">
        <f t="array" ref="Q63">IFERROR(_xlfn.IFS(AND(N63="O",O63="우대"),"15",AND(N63="O",O63="전문"),"16",N63="O",10),"-")</f>
        <v>-</v>
      </c>
      <c r="R63" s="83"/>
      <c r="S63" s="119" t="str" cm="1">
        <f t="array" ref="S63">IFERROR(_xlfn.IFS(AND(O63="전문",N63="O"),R63+P63+1,AND(N63="O",P63="보정안됨"),1,N63="O",R63+P63),"-")</f>
        <v>-</v>
      </c>
      <c r="T63" s="160"/>
      <c r="U63" s="163"/>
      <c r="V63" s="176"/>
      <c r="W63" s="173"/>
      <c r="X63" s="32" t="s">
        <v>54</v>
      </c>
      <c r="Y63" s="48"/>
      <c r="Z63" s="89">
        <f>IFERROR(INDEX('직업 목록(수정 금지)'!$C$4:$EC$94,MATCH(AH$37,'직업 목록(수정 금지)'!$B$4:$B$94,0),MATCH($B63,'직업 목록(수정 금지)'!$C$3:$EC$3,0)),"-")</f>
        <v>0</v>
      </c>
      <c r="AA63" s="44"/>
      <c r="AB63" s="52" t="str" cm="1">
        <f t="array" ref="AB63">IFERROR(_xlfn.IFS(AND(Y63="O",Z63="우대"),"15",AND(Y63="O",Z63="전문"),"16",Y63="O",10),"-")</f>
        <v>-</v>
      </c>
      <c r="AC63" s="83"/>
      <c r="AD63" s="119" t="str" cm="1">
        <f t="array" ref="AD63">IFERROR(_xlfn.IFS(AND(Z63="전문",Y63="O"),AC63+AA63+1,AND(Y63="O",AA63="보정안됨"),1,Y63="O",AC63+AA63),"-")</f>
        <v>-</v>
      </c>
      <c r="AE63" s="160"/>
      <c r="AF63" s="163"/>
      <c r="AG63" s="176"/>
      <c r="AH63" s="173"/>
      <c r="AI63" s="32" t="s">
        <v>54</v>
      </c>
      <c r="AJ63" s="48"/>
      <c r="AK63" s="89">
        <f>IFERROR(INDEX('직업 목록(수정 금지)'!$C$4:$EC$94,MATCH(AS$37,'직업 목록(수정 금지)'!$B$4:$B$94,0),MATCH($B63,'직업 목록(수정 금지)'!$C$3:$EC$3,0)),"-")</f>
        <v>0</v>
      </c>
      <c r="AL63" s="44"/>
      <c r="AM63" s="52" t="str" cm="1">
        <f t="array" ref="AM63">IFERROR(_xlfn.IFS(AND(AJ63="O",AK63="우대"),"15",AND(AJ63="O",AK63="전문"),"16",AJ63="O",10),"-")</f>
        <v>-</v>
      </c>
      <c r="AN63" s="83"/>
      <c r="AO63" s="119" t="str" cm="1">
        <f t="array" ref="AO63">IFERROR(_xlfn.IFS(AND(AK63="전문",AJ63="O"),AN63+AL63+1,AND(AJ63="O",AL63="보정안됨"),1,AJ63="O",AN63+AL63),"-")</f>
        <v>-</v>
      </c>
      <c r="AP63" s="160"/>
      <c r="AQ63" s="163"/>
      <c r="AR63" s="176"/>
      <c r="AS63" s="173"/>
    </row>
    <row r="64" spans="1:45" ht="21.95" customHeight="1" x14ac:dyDescent="0.3">
      <c r="A64" s="154"/>
      <c r="B64" s="32" t="s">
        <v>58</v>
      </c>
      <c r="C64" s="43"/>
      <c r="D64" s="89" t="str">
        <f>IFERROR(INDEX('직업 목록(수정 금지)'!$C$4:$EC$94,MATCH(L$37,'직업 목록(수정 금지)'!$B$4:$B$94,0),MATCH($B64,'직업 목록(수정 금지)'!$C$3:$EC$3,0)),"-")</f>
        <v>우대</v>
      </c>
      <c r="E64" s="44"/>
      <c r="F64" s="52" t="str" cm="1">
        <f t="array" ref="F64">IFERROR(_xlfn.IFS(AND(C64="O",D64="우대"),"15",AND(C64="O",D64="전문"),"16",C64="O",10),"-")</f>
        <v>-</v>
      </c>
      <c r="G64" s="83"/>
      <c r="H64" s="119" t="str" cm="1">
        <f t="array" ref="H64">IFERROR(_xlfn.IFS(AND(D64="전문",C64="O"),G64+E64+1,AND(C64="O",E64="보정안됨"),1,C64="O",G64+E64),"-")</f>
        <v>-</v>
      </c>
      <c r="I64" s="160"/>
      <c r="J64" s="163"/>
      <c r="K64" s="176"/>
      <c r="L64" s="173"/>
      <c r="M64" s="32" t="s">
        <v>58</v>
      </c>
      <c r="N64" s="43"/>
      <c r="O64" s="89" t="str">
        <f>IFERROR(INDEX('직업 목록(수정 금지)'!$C$4:$EC$94,MATCH(W$37,'직업 목록(수정 금지)'!$B$4:$B$94,0),MATCH($B64,'직업 목록(수정 금지)'!$C$3:$EC$3,0)),"-")</f>
        <v>우대</v>
      </c>
      <c r="P64" s="44"/>
      <c r="Q64" s="52" t="str" cm="1">
        <f t="array" ref="Q64">IFERROR(_xlfn.IFS(AND(N64="O",O64="우대"),"15",AND(N64="O",O64="전문"),"16",N64="O",10),"-")</f>
        <v>-</v>
      </c>
      <c r="R64" s="83"/>
      <c r="S64" s="119" t="str" cm="1">
        <f t="array" ref="S64">IFERROR(_xlfn.IFS(AND(O64="전문",N64="O"),R64+P64+1,AND(N64="O",P64="보정안됨"),1,N64="O",R64+P64),"-")</f>
        <v>-</v>
      </c>
      <c r="T64" s="160"/>
      <c r="U64" s="163"/>
      <c r="V64" s="176"/>
      <c r="W64" s="173"/>
      <c r="X64" s="32" t="s">
        <v>58</v>
      </c>
      <c r="Y64" s="48"/>
      <c r="Z64" s="89">
        <f>IFERROR(INDEX('직업 목록(수정 금지)'!$C$4:$EC$94,MATCH(AH$37,'직업 목록(수정 금지)'!$B$4:$B$94,0),MATCH($B64,'직업 목록(수정 금지)'!$C$3:$EC$3,0)),"-")</f>
        <v>0</v>
      </c>
      <c r="AA64" s="44"/>
      <c r="AB64" s="52" t="str" cm="1">
        <f t="array" ref="AB64">IFERROR(_xlfn.IFS(AND(Y64="O",Z64="우대"),"15",AND(Y64="O",Z64="전문"),"16",Y64="O",10),"-")</f>
        <v>-</v>
      </c>
      <c r="AC64" s="83"/>
      <c r="AD64" s="119" t="str" cm="1">
        <f t="array" ref="AD64">IFERROR(_xlfn.IFS(AND(Z64="전문",Y64="O"),AC64+AA64+1,AND(Y64="O",AA64="보정안됨"),1,Y64="O",AC64+AA64),"-")</f>
        <v>-</v>
      </c>
      <c r="AE64" s="160"/>
      <c r="AF64" s="163"/>
      <c r="AG64" s="176"/>
      <c r="AH64" s="173"/>
      <c r="AI64" s="32" t="s">
        <v>58</v>
      </c>
      <c r="AJ64" s="48"/>
      <c r="AK64" s="89">
        <f>IFERROR(INDEX('직업 목록(수정 금지)'!$C$4:$EC$94,MATCH(AS$37,'직업 목록(수정 금지)'!$B$4:$B$94,0),MATCH($B64,'직업 목록(수정 금지)'!$C$3:$EC$3,0)),"-")</f>
        <v>0</v>
      </c>
      <c r="AL64" s="44"/>
      <c r="AM64" s="52" t="str" cm="1">
        <f t="array" ref="AM64">IFERROR(_xlfn.IFS(AND(AJ64="O",AK64="우대"),"15",AND(AJ64="O",AK64="전문"),"16",AJ64="O",10),"-")</f>
        <v>-</v>
      </c>
      <c r="AN64" s="83"/>
      <c r="AO64" s="119" t="str" cm="1">
        <f t="array" ref="AO64">IFERROR(_xlfn.IFS(AND(AK64="전문",AJ64="O"),AN64+AL64+1,AND(AJ64="O",AL64="보정안됨"),1,AJ64="O",AN64+AL64),"-")</f>
        <v>-</v>
      </c>
      <c r="AP64" s="160"/>
      <c r="AQ64" s="163"/>
      <c r="AR64" s="176"/>
      <c r="AS64" s="173"/>
    </row>
    <row r="65" spans="1:45" ht="21.95" customHeight="1" x14ac:dyDescent="0.3">
      <c r="A65" s="154"/>
      <c r="B65" s="32" t="s">
        <v>43</v>
      </c>
      <c r="C65" s="43"/>
      <c r="D65" s="89">
        <f>IFERROR(INDEX('직업 목록(수정 금지)'!$C$4:$EC$94,MATCH(L$37,'직업 목록(수정 금지)'!$B$4:$B$94,0),MATCH($B65,'직업 목록(수정 금지)'!$C$3:$EC$3,0)),"-")</f>
        <v>0</v>
      </c>
      <c r="E65" s="44"/>
      <c r="F65" s="52" t="str" cm="1">
        <f t="array" ref="F65">IFERROR(_xlfn.IFS(AND(C65="O",D65="우대"),"15",AND(C65="O",D65="전문"),"16",C65="O",10),"-")</f>
        <v>-</v>
      </c>
      <c r="G65" s="83"/>
      <c r="H65" s="119" t="str" cm="1">
        <f t="array" ref="H65">IFERROR(_xlfn.IFS(AND(D65="전문",C65="O"),G65+E65+1,AND(C65="O",E65="보정안됨"),1,C65="O",G65+E65),"-")</f>
        <v>-</v>
      </c>
      <c r="I65" s="160"/>
      <c r="J65" s="163"/>
      <c r="K65" s="176"/>
      <c r="L65" s="173"/>
      <c r="M65" s="32" t="s">
        <v>43</v>
      </c>
      <c r="N65" s="43"/>
      <c r="O65" s="89">
        <f>IFERROR(INDEX('직업 목록(수정 금지)'!$C$4:$EC$94,MATCH(W$37,'직업 목록(수정 금지)'!$B$4:$B$94,0),MATCH($B65,'직업 목록(수정 금지)'!$C$3:$EC$3,0)),"-")</f>
        <v>0</v>
      </c>
      <c r="P65" s="44"/>
      <c r="Q65" s="52" t="str" cm="1">
        <f t="array" ref="Q65">IFERROR(_xlfn.IFS(AND(N65="O",O65="우대"),"15",AND(N65="O",O65="전문"),"16",N65="O",10),"-")</f>
        <v>-</v>
      </c>
      <c r="R65" s="83"/>
      <c r="S65" s="119" t="str" cm="1">
        <f t="array" ref="S65">IFERROR(_xlfn.IFS(AND(O65="전문",N65="O"),R65+P65+1,AND(N65="O",P65="보정안됨"),1,N65="O",R65+P65),"-")</f>
        <v>-</v>
      </c>
      <c r="T65" s="160"/>
      <c r="U65" s="163"/>
      <c r="V65" s="176"/>
      <c r="W65" s="173"/>
      <c r="X65" s="32" t="s">
        <v>43</v>
      </c>
      <c r="Y65" s="48"/>
      <c r="Z65" s="89" t="str">
        <f>IFERROR(INDEX('직업 목록(수정 금지)'!$C$4:$EC$94,MATCH(AH$37,'직업 목록(수정 금지)'!$B$4:$B$94,0),MATCH($B65,'직업 목록(수정 금지)'!$C$3:$EC$3,0)),"-")</f>
        <v>우대</v>
      </c>
      <c r="AA65" s="44"/>
      <c r="AB65" s="52" t="str" cm="1">
        <f t="array" ref="AB65">IFERROR(_xlfn.IFS(AND(Y65="O",Z65="우대"),"15",AND(Y65="O",Z65="전문"),"16",Y65="O",10),"-")</f>
        <v>-</v>
      </c>
      <c r="AC65" s="83"/>
      <c r="AD65" s="119" t="str" cm="1">
        <f t="array" ref="AD65">IFERROR(_xlfn.IFS(AND(Z65="전문",Y65="O"),AC65+AA65+1,AND(Y65="O",AA65="보정안됨"),1,Y65="O",AC65+AA65),"-")</f>
        <v>-</v>
      </c>
      <c r="AE65" s="160"/>
      <c r="AF65" s="163"/>
      <c r="AG65" s="176"/>
      <c r="AH65" s="173"/>
      <c r="AI65" s="32" t="s">
        <v>43</v>
      </c>
      <c r="AJ65" s="48"/>
      <c r="AK65" s="89" t="str">
        <f>IFERROR(INDEX('직업 목록(수정 금지)'!$C$4:$EC$94,MATCH(AS$37,'직업 목록(수정 금지)'!$B$4:$B$94,0),MATCH($B65,'직업 목록(수정 금지)'!$C$3:$EC$3,0)),"-")</f>
        <v>우대</v>
      </c>
      <c r="AL65" s="44"/>
      <c r="AM65" s="52" t="str" cm="1">
        <f t="array" ref="AM65">IFERROR(_xlfn.IFS(AND(AJ65="O",AK65="우대"),"15",AND(AJ65="O",AK65="전문"),"16",AJ65="O",10),"-")</f>
        <v>-</v>
      </c>
      <c r="AN65" s="83"/>
      <c r="AO65" s="119" t="str" cm="1">
        <f t="array" ref="AO65">IFERROR(_xlfn.IFS(AND(AK65="전문",AJ65="O"),AN65+AL65+1,AND(AJ65="O",AL65="보정안됨"),1,AJ65="O",AN65+AL65),"-")</f>
        <v>-</v>
      </c>
      <c r="AP65" s="160"/>
      <c r="AQ65" s="163"/>
      <c r="AR65" s="176"/>
      <c r="AS65" s="173"/>
    </row>
    <row r="66" spans="1:45" ht="21.95" customHeight="1" x14ac:dyDescent="0.3">
      <c r="A66" s="154"/>
      <c r="B66" s="32" t="s">
        <v>57</v>
      </c>
      <c r="C66" s="43"/>
      <c r="D66" s="89" t="str">
        <f>IFERROR(INDEX('직업 목록(수정 금지)'!$C$4:$EC$94,MATCH(L$37,'직업 목록(수정 금지)'!$B$4:$B$94,0),MATCH($B66,'직업 목록(수정 금지)'!$C$3:$EC$3,0)),"-")</f>
        <v>우대</v>
      </c>
      <c r="E66" s="44"/>
      <c r="F66" s="52" t="str" cm="1">
        <f t="array" ref="F66">IFERROR(_xlfn.IFS(AND(C66="O",D66="우대"),"15",AND(C66="O",D66="전문"),"16",C66="O",10),"-")</f>
        <v>-</v>
      </c>
      <c r="G66" s="83"/>
      <c r="H66" s="119" t="str" cm="1">
        <f t="array" ref="H66">IFERROR(_xlfn.IFS(AND(D66="전문",C66="O"),G66+E66+1,AND(C66="O",E66="보정안됨"),1,C66="O",G66+E66),"-")</f>
        <v>-</v>
      </c>
      <c r="I66" s="160"/>
      <c r="J66" s="163"/>
      <c r="K66" s="176"/>
      <c r="L66" s="173"/>
      <c r="M66" s="32" t="s">
        <v>57</v>
      </c>
      <c r="N66" s="43"/>
      <c r="O66" s="89" t="str">
        <f>IFERROR(INDEX('직업 목록(수정 금지)'!$C$4:$EC$94,MATCH(W$37,'직업 목록(수정 금지)'!$B$4:$B$94,0),MATCH($B66,'직업 목록(수정 금지)'!$C$3:$EC$3,0)),"-")</f>
        <v>우대</v>
      </c>
      <c r="P66" s="44"/>
      <c r="Q66" s="52" t="str" cm="1">
        <f t="array" ref="Q66">IFERROR(_xlfn.IFS(AND(N66="O",O66="우대"),"15",AND(N66="O",O66="전문"),"16",N66="O",10),"-")</f>
        <v>-</v>
      </c>
      <c r="R66" s="83"/>
      <c r="S66" s="119" t="str" cm="1">
        <f t="array" ref="S66">IFERROR(_xlfn.IFS(AND(O66="전문",N66="O"),R66+P66+1,AND(N66="O",P66="보정안됨"),1,N66="O",R66+P66),"-")</f>
        <v>-</v>
      </c>
      <c r="T66" s="160"/>
      <c r="U66" s="163"/>
      <c r="V66" s="176"/>
      <c r="W66" s="173"/>
      <c r="X66" s="32" t="s">
        <v>57</v>
      </c>
      <c r="Y66" s="48"/>
      <c r="Z66" s="89">
        <f>IFERROR(INDEX('직업 목록(수정 금지)'!$C$4:$EC$94,MATCH(AH$37,'직업 목록(수정 금지)'!$B$4:$B$94,0),MATCH($B66,'직업 목록(수정 금지)'!$C$3:$EC$3,0)),"-")</f>
        <v>0</v>
      </c>
      <c r="AA66" s="44"/>
      <c r="AB66" s="52" t="str" cm="1">
        <f t="array" ref="AB66">IFERROR(_xlfn.IFS(AND(Y66="O",Z66="우대"),"15",AND(Y66="O",Z66="전문"),"16",Y66="O",10),"-")</f>
        <v>-</v>
      </c>
      <c r="AC66" s="83"/>
      <c r="AD66" s="119" t="str" cm="1">
        <f t="array" ref="AD66">IFERROR(_xlfn.IFS(AND(Z66="전문",Y66="O"),AC66+AA66+1,AND(Y66="O",AA66="보정안됨"),1,Y66="O",AC66+AA66),"-")</f>
        <v>-</v>
      </c>
      <c r="AE66" s="160"/>
      <c r="AF66" s="163"/>
      <c r="AG66" s="176"/>
      <c r="AH66" s="173"/>
      <c r="AI66" s="32" t="s">
        <v>57</v>
      </c>
      <c r="AJ66" s="48"/>
      <c r="AK66" s="89">
        <f>IFERROR(INDEX('직업 목록(수정 금지)'!$C$4:$EC$94,MATCH(AS$37,'직업 목록(수정 금지)'!$B$4:$B$94,0),MATCH($B66,'직업 목록(수정 금지)'!$C$3:$EC$3,0)),"-")</f>
        <v>0</v>
      </c>
      <c r="AL66" s="44"/>
      <c r="AM66" s="52" t="str" cm="1">
        <f t="array" ref="AM66">IFERROR(_xlfn.IFS(AND(AJ66="O",AK66="우대"),"15",AND(AJ66="O",AK66="전문"),"16",AJ66="O",10),"-")</f>
        <v>-</v>
      </c>
      <c r="AN66" s="83"/>
      <c r="AO66" s="119" t="str" cm="1">
        <f t="array" ref="AO66">IFERROR(_xlfn.IFS(AND(AK66="전문",AJ66="O"),AN66+AL66+1,AND(AJ66="O",AL66="보정안됨"),1,AJ66="O",AN66+AL66),"-")</f>
        <v>-</v>
      </c>
      <c r="AP66" s="160"/>
      <c r="AQ66" s="163"/>
      <c r="AR66" s="176"/>
      <c r="AS66" s="173"/>
    </row>
    <row r="67" spans="1:45" ht="21.95" customHeight="1" x14ac:dyDescent="0.3">
      <c r="A67" s="154"/>
      <c r="B67" s="32" t="s">
        <v>56</v>
      </c>
      <c r="C67" s="43"/>
      <c r="D67" s="89">
        <f>IFERROR(INDEX('직업 목록(수정 금지)'!$C$4:$EC$94,MATCH(L$37,'직업 목록(수정 금지)'!$B$4:$B$94,0),MATCH($B67,'직업 목록(수정 금지)'!$C$3:$EC$3,0)),"-")</f>
        <v>0</v>
      </c>
      <c r="E67" s="44"/>
      <c r="F67" s="52" t="str" cm="1">
        <f t="array" ref="F67">IFERROR(_xlfn.IFS(AND(C67="O",D67="우대"),"15",AND(C67="O",D67="전문"),"16",C67="O",10),"-")</f>
        <v>-</v>
      </c>
      <c r="G67" s="83"/>
      <c r="H67" s="119" t="str" cm="1">
        <f t="array" ref="H67">IFERROR(_xlfn.IFS(AND(D67="전문",C67="O"),G67+E67+1,AND(C67="O",E67="보정안됨"),1,C67="O",G67+E67),"-")</f>
        <v>-</v>
      </c>
      <c r="I67" s="160"/>
      <c r="J67" s="163"/>
      <c r="K67" s="176"/>
      <c r="L67" s="173"/>
      <c r="M67" s="32" t="s">
        <v>56</v>
      </c>
      <c r="N67" s="43"/>
      <c r="O67" s="89">
        <f>IFERROR(INDEX('직업 목록(수정 금지)'!$C$4:$EC$94,MATCH(W$37,'직업 목록(수정 금지)'!$B$4:$B$94,0),MATCH($B67,'직업 목록(수정 금지)'!$C$3:$EC$3,0)),"-")</f>
        <v>0</v>
      </c>
      <c r="P67" s="44"/>
      <c r="Q67" s="52" t="str" cm="1">
        <f t="array" ref="Q67">IFERROR(_xlfn.IFS(AND(N67="O",O67="우대"),"15",AND(N67="O",O67="전문"),"16",N67="O",10),"-")</f>
        <v>-</v>
      </c>
      <c r="R67" s="83"/>
      <c r="S67" s="119" t="str" cm="1">
        <f t="array" ref="S67">IFERROR(_xlfn.IFS(AND(O67="전문",N67="O"),R67+P67+1,AND(N67="O",P67="보정안됨"),1,N67="O",R67+P67),"-")</f>
        <v>-</v>
      </c>
      <c r="T67" s="160"/>
      <c r="U67" s="163"/>
      <c r="V67" s="176"/>
      <c r="W67" s="173"/>
      <c r="X67" s="32" t="s">
        <v>56</v>
      </c>
      <c r="Y67" s="48"/>
      <c r="Z67" s="89">
        <f>IFERROR(INDEX('직업 목록(수정 금지)'!$C$4:$EC$94,MATCH(AH$37,'직업 목록(수정 금지)'!$B$4:$B$94,0),MATCH($B67,'직업 목록(수정 금지)'!$C$3:$EC$3,0)),"-")</f>
        <v>0</v>
      </c>
      <c r="AA67" s="44"/>
      <c r="AB67" s="52" t="str" cm="1">
        <f t="array" ref="AB67">IFERROR(_xlfn.IFS(AND(Y67="O",Z67="우대"),"15",AND(Y67="O",Z67="전문"),"16",Y67="O",10),"-")</f>
        <v>-</v>
      </c>
      <c r="AC67" s="83"/>
      <c r="AD67" s="119" t="str" cm="1">
        <f t="array" ref="AD67">IFERROR(_xlfn.IFS(AND(Z67="전문",Y67="O"),AC67+AA67+1,AND(Y67="O",AA67="보정안됨"),1,Y67="O",AC67+AA67),"-")</f>
        <v>-</v>
      </c>
      <c r="AE67" s="160"/>
      <c r="AF67" s="163"/>
      <c r="AG67" s="176"/>
      <c r="AH67" s="173"/>
      <c r="AI67" s="32" t="s">
        <v>56</v>
      </c>
      <c r="AJ67" s="48"/>
      <c r="AK67" s="89" t="str">
        <f>IFERROR(INDEX('직업 목록(수정 금지)'!$C$4:$EC$94,MATCH(AS$37,'직업 목록(수정 금지)'!$B$4:$B$94,0),MATCH($B67,'직업 목록(수정 금지)'!$C$3:$EC$3,0)),"-")</f>
        <v>우대</v>
      </c>
      <c r="AL67" s="44"/>
      <c r="AM67" s="52" t="str" cm="1">
        <f t="array" ref="AM67">IFERROR(_xlfn.IFS(AND(AJ67="O",AK67="우대"),"15",AND(AJ67="O",AK67="전문"),"16",AJ67="O",10),"-")</f>
        <v>-</v>
      </c>
      <c r="AN67" s="83"/>
      <c r="AO67" s="119" t="str" cm="1">
        <f t="array" ref="AO67">IFERROR(_xlfn.IFS(AND(AK67="전문",AJ67="O"),AN67+AL67+1,AND(AJ67="O",AL67="보정안됨"),1,AJ67="O",AN67+AL67),"-")</f>
        <v>-</v>
      </c>
      <c r="AP67" s="160"/>
      <c r="AQ67" s="163"/>
      <c r="AR67" s="176"/>
      <c r="AS67" s="173"/>
    </row>
    <row r="68" spans="1:45" ht="21.95" customHeight="1" x14ac:dyDescent="0.3">
      <c r="A68" s="154"/>
      <c r="B68" s="32" t="s">
        <v>53</v>
      </c>
      <c r="C68" s="43"/>
      <c r="D68" s="89" t="str">
        <f>IFERROR(INDEX('직업 목록(수정 금지)'!$C$4:$EC$94,MATCH(L$37,'직업 목록(수정 금지)'!$B$4:$B$94,0),MATCH($B68,'직업 목록(수정 금지)'!$C$3:$EC$3,0)),"-")</f>
        <v>우대</v>
      </c>
      <c r="E68" s="44"/>
      <c r="F68" s="52" t="str" cm="1">
        <f t="array" ref="F68">IFERROR(_xlfn.IFS(AND(C68="O",D68="우대"),"15",AND(C68="O",D68="전문"),"16",C68="O",10),"-")</f>
        <v>-</v>
      </c>
      <c r="G68" s="83"/>
      <c r="H68" s="119" t="str" cm="1">
        <f t="array" ref="H68">IFERROR(_xlfn.IFS(AND(D68="전문",C68="O"),G68+E68+1,AND(C68="O",E68="보정안됨"),1,C68="O",G68+E68),"-")</f>
        <v>-</v>
      </c>
      <c r="I68" s="160"/>
      <c r="J68" s="163"/>
      <c r="K68" s="176"/>
      <c r="L68" s="173"/>
      <c r="M68" s="32" t="s">
        <v>53</v>
      </c>
      <c r="N68" s="43"/>
      <c r="O68" s="89">
        <f>IFERROR(INDEX('직업 목록(수정 금지)'!$C$4:$EC$94,MATCH(W$37,'직업 목록(수정 금지)'!$B$4:$B$94,0),MATCH($B68,'직업 목록(수정 금지)'!$C$3:$EC$3,0)),"-")</f>
        <v>0</v>
      </c>
      <c r="P68" s="44"/>
      <c r="Q68" s="52" t="str" cm="1">
        <f t="array" ref="Q68">IFERROR(_xlfn.IFS(AND(N68="O",O68="우대"),"15",AND(N68="O",O68="전문"),"16",N68="O",10),"-")</f>
        <v>-</v>
      </c>
      <c r="R68" s="83"/>
      <c r="S68" s="119" t="str" cm="1">
        <f t="array" ref="S68">IFERROR(_xlfn.IFS(AND(O68="전문",N68="O"),R68+P68+1,AND(N68="O",P68="보정안됨"),1,N68="O",R68+P68),"-")</f>
        <v>-</v>
      </c>
      <c r="T68" s="160"/>
      <c r="U68" s="163"/>
      <c r="V68" s="176"/>
      <c r="W68" s="173"/>
      <c r="X68" s="32" t="s">
        <v>53</v>
      </c>
      <c r="Y68" s="48"/>
      <c r="Z68" s="89">
        <f>IFERROR(INDEX('직업 목록(수정 금지)'!$C$4:$EC$94,MATCH(AH$37,'직업 목록(수정 금지)'!$B$4:$B$94,0),MATCH($B68,'직업 목록(수정 금지)'!$C$3:$EC$3,0)),"-")</f>
        <v>0</v>
      </c>
      <c r="AA68" s="44"/>
      <c r="AB68" s="52" t="str" cm="1">
        <f t="array" ref="AB68">IFERROR(_xlfn.IFS(AND(Y68="O",Z68="우대"),"15",AND(Y68="O",Z68="전문"),"16",Y68="O",10),"-")</f>
        <v>-</v>
      </c>
      <c r="AC68" s="83"/>
      <c r="AD68" s="119" t="str" cm="1">
        <f t="array" ref="AD68">IFERROR(_xlfn.IFS(AND(Z68="전문",Y68="O"),AC68+AA68+1,AND(Y68="O",AA68="보정안됨"),1,Y68="O",AC68+AA68),"-")</f>
        <v>-</v>
      </c>
      <c r="AE68" s="160"/>
      <c r="AF68" s="163"/>
      <c r="AG68" s="176"/>
      <c r="AH68" s="173"/>
      <c r="AI68" s="32" t="s">
        <v>53</v>
      </c>
      <c r="AJ68" s="48"/>
      <c r="AK68" s="89">
        <f>IFERROR(INDEX('직업 목록(수정 금지)'!$C$4:$EC$94,MATCH(AS$37,'직업 목록(수정 금지)'!$B$4:$B$94,0),MATCH($B68,'직업 목록(수정 금지)'!$C$3:$EC$3,0)),"-")</f>
        <v>0</v>
      </c>
      <c r="AL68" s="44"/>
      <c r="AM68" s="52" t="str" cm="1">
        <f t="array" ref="AM68">IFERROR(_xlfn.IFS(AND(AJ68="O",AK68="우대"),"15",AND(AJ68="O",AK68="전문"),"16",AJ68="O",10),"-")</f>
        <v>-</v>
      </c>
      <c r="AN68" s="83"/>
      <c r="AO68" s="119" t="str" cm="1">
        <f t="array" ref="AO68">IFERROR(_xlfn.IFS(AND(AK68="전문",AJ68="O"),AN68+AL68+1,AND(AJ68="O",AL68="보정안됨"),1,AJ68="O",AN68+AL68),"-")</f>
        <v>-</v>
      </c>
      <c r="AP68" s="160"/>
      <c r="AQ68" s="163"/>
      <c r="AR68" s="176"/>
      <c r="AS68" s="173"/>
    </row>
    <row r="69" spans="1:45" ht="21.95" customHeight="1" x14ac:dyDescent="0.3">
      <c r="A69" s="154"/>
      <c r="B69" s="32" t="s">
        <v>55</v>
      </c>
      <c r="C69" s="43"/>
      <c r="D69" s="89" t="str">
        <f>IFERROR(INDEX('직업 목록(수정 금지)'!$C$4:$EC$94,MATCH(L$37,'직업 목록(수정 금지)'!$B$4:$B$94,0),MATCH($B69,'직업 목록(수정 금지)'!$C$3:$EC$3,0)),"-")</f>
        <v>우대</v>
      </c>
      <c r="E69" s="44"/>
      <c r="F69" s="52" t="str" cm="1">
        <f t="array" ref="F69">IFERROR(_xlfn.IFS(AND(C69="O",D69="우대"),"15",AND(C69="O",D69="전문"),"16",C69="O",10),"-")</f>
        <v>-</v>
      </c>
      <c r="G69" s="83"/>
      <c r="H69" s="119" t="str" cm="1">
        <f t="array" ref="H69">IFERROR(_xlfn.IFS(AND(D69="전문",C69="O"),G69+E69+1,AND(C69="O",E69="보정안됨"),1,C69="O",G69+E69),"-")</f>
        <v>-</v>
      </c>
      <c r="I69" s="160"/>
      <c r="J69" s="163"/>
      <c r="K69" s="176"/>
      <c r="L69" s="173"/>
      <c r="M69" s="32" t="s">
        <v>55</v>
      </c>
      <c r="N69" s="43"/>
      <c r="O69" s="89">
        <f>IFERROR(INDEX('직업 목록(수정 금지)'!$C$4:$EC$94,MATCH(W$37,'직업 목록(수정 금지)'!$B$4:$B$94,0),MATCH($B69,'직업 목록(수정 금지)'!$C$3:$EC$3,0)),"-")</f>
        <v>0</v>
      </c>
      <c r="P69" s="44"/>
      <c r="Q69" s="52" t="str" cm="1">
        <f t="array" ref="Q69">IFERROR(_xlfn.IFS(AND(N69="O",O69="우대"),"15",AND(N69="O",O69="전문"),"16",N69="O",10),"-")</f>
        <v>-</v>
      </c>
      <c r="R69" s="83"/>
      <c r="S69" s="119" t="str" cm="1">
        <f t="array" ref="S69">IFERROR(_xlfn.IFS(AND(O69="전문",N69="O"),R69+P69+1,AND(N69="O",P69="보정안됨"),1,N69="O",R69+P69),"-")</f>
        <v>-</v>
      </c>
      <c r="T69" s="160"/>
      <c r="U69" s="163"/>
      <c r="V69" s="176"/>
      <c r="W69" s="173"/>
      <c r="X69" s="32" t="s">
        <v>55</v>
      </c>
      <c r="Y69" s="48"/>
      <c r="Z69" s="89">
        <f>IFERROR(INDEX('직업 목록(수정 금지)'!$C$4:$EC$94,MATCH(AH$37,'직업 목록(수정 금지)'!$B$4:$B$94,0),MATCH($B69,'직업 목록(수정 금지)'!$C$3:$EC$3,0)),"-")</f>
        <v>0</v>
      </c>
      <c r="AA69" s="44"/>
      <c r="AB69" s="52" t="str" cm="1">
        <f t="array" ref="AB69">IFERROR(_xlfn.IFS(AND(Y69="O",Z69="우대"),"15",AND(Y69="O",Z69="전문"),"16",Y69="O",10),"-")</f>
        <v>-</v>
      </c>
      <c r="AC69" s="83"/>
      <c r="AD69" s="119" t="str" cm="1">
        <f t="array" ref="AD69">IFERROR(_xlfn.IFS(AND(Z69="전문",Y69="O"),AC69+AA69+1,AND(Y69="O",AA69="보정안됨"),1,Y69="O",AC69+AA69),"-")</f>
        <v>-</v>
      </c>
      <c r="AE69" s="160"/>
      <c r="AF69" s="163"/>
      <c r="AG69" s="176"/>
      <c r="AH69" s="173"/>
      <c r="AI69" s="32" t="s">
        <v>55</v>
      </c>
      <c r="AJ69" s="48"/>
      <c r="AK69" s="89">
        <f>IFERROR(INDEX('직업 목록(수정 금지)'!$C$4:$EC$94,MATCH(AS$37,'직업 목록(수정 금지)'!$B$4:$B$94,0),MATCH($B69,'직업 목록(수정 금지)'!$C$3:$EC$3,0)),"-")</f>
        <v>0</v>
      </c>
      <c r="AL69" s="44"/>
      <c r="AM69" s="52" t="str" cm="1">
        <f t="array" ref="AM69">IFERROR(_xlfn.IFS(AND(AJ69="O",AK69="우대"),"15",AND(AJ69="O",AK69="전문"),"16",AJ69="O",10),"-")</f>
        <v>-</v>
      </c>
      <c r="AN69" s="83"/>
      <c r="AO69" s="119" t="str" cm="1">
        <f t="array" ref="AO69">IFERROR(_xlfn.IFS(AND(AK69="전문",AJ69="O"),AN69+AL69+1,AND(AJ69="O",AL69="보정안됨"),1,AJ69="O",AN69+AL69),"-")</f>
        <v>-</v>
      </c>
      <c r="AP69" s="160"/>
      <c r="AQ69" s="163"/>
      <c r="AR69" s="176"/>
      <c r="AS69" s="173"/>
    </row>
    <row r="70" spans="1:45" ht="21.95" customHeight="1" thickBot="1" x14ac:dyDescent="0.35">
      <c r="A70" s="155"/>
      <c r="B70" s="33" t="s">
        <v>47</v>
      </c>
      <c r="C70" s="45"/>
      <c r="D70" s="90" t="str">
        <f>IFERROR(INDEX('직업 목록(수정 금지)'!$C$4:$EC$94,MATCH(L$37,'직업 목록(수정 금지)'!$B$4:$B$94,0),MATCH($B70,'직업 목록(수정 금지)'!$C$3:$EC$3,0)),"-")</f>
        <v>우대</v>
      </c>
      <c r="E70" s="46"/>
      <c r="F70" s="53" t="str" cm="1">
        <f t="array" ref="F70">IFERROR(_xlfn.IFS(AND(C70="O",D70="우대"),"15",AND(C70="O",D70="전문"),"16",C70="O",10),"-")</f>
        <v>-</v>
      </c>
      <c r="G70" s="84"/>
      <c r="H70" s="120" t="str" cm="1">
        <f t="array" ref="H70">IFERROR(_xlfn.IFS(AND(D70="전문",C70="O"),G70+E70+1,AND(C70="O",E70="보정안됨"),1,C70="O",G70+E70),"-")</f>
        <v>-</v>
      </c>
      <c r="I70" s="161"/>
      <c r="J70" s="164"/>
      <c r="K70" s="177"/>
      <c r="L70" s="174"/>
      <c r="M70" s="33" t="s">
        <v>47</v>
      </c>
      <c r="N70" s="45"/>
      <c r="O70" s="90" t="str">
        <f>IFERROR(INDEX('직업 목록(수정 금지)'!$C$4:$EC$94,MATCH(W$37,'직업 목록(수정 금지)'!$B$4:$B$94,0),MATCH($B70,'직업 목록(수정 금지)'!$C$3:$EC$3,0)),"-")</f>
        <v>우대</v>
      </c>
      <c r="P70" s="46"/>
      <c r="Q70" s="53" t="str" cm="1">
        <f t="array" ref="Q70">IFERROR(_xlfn.IFS(AND(N70="O",O70="우대"),"15",AND(N70="O",O70="전문"),"16",N70="O",10),"-")</f>
        <v>-</v>
      </c>
      <c r="R70" s="84"/>
      <c r="S70" s="120" t="str" cm="1">
        <f t="array" ref="S70">IFERROR(_xlfn.IFS(AND(O70="전문",N70="O"),R70+P70+1,AND(N70="O",P70="보정안됨"),1,N70="O",R70+P70),"-")</f>
        <v>-</v>
      </c>
      <c r="T70" s="161"/>
      <c r="U70" s="164"/>
      <c r="V70" s="177"/>
      <c r="W70" s="174"/>
      <c r="X70" s="33" t="s">
        <v>47</v>
      </c>
      <c r="Y70" s="49"/>
      <c r="Z70" s="90" t="str">
        <f>IFERROR(INDEX('직업 목록(수정 금지)'!$C$4:$EC$94,MATCH(AH$37,'직업 목록(수정 금지)'!$B$4:$B$94,0),MATCH($B70,'직업 목록(수정 금지)'!$C$3:$EC$3,0)),"-")</f>
        <v>전문</v>
      </c>
      <c r="AA70" s="46"/>
      <c r="AB70" s="53" t="str" cm="1">
        <f t="array" ref="AB70">IFERROR(_xlfn.IFS(AND(Y70="O",Z70="우대"),"15",AND(Y70="O",Z70="전문"),"16",Y70="O",10),"-")</f>
        <v>-</v>
      </c>
      <c r="AC70" s="84"/>
      <c r="AD70" s="120" t="str" cm="1">
        <f t="array" ref="AD70">IFERROR(_xlfn.IFS(AND(Z70="전문",Y70="O"),AC70+AA70+1,AND(Y70="O",AA70="보정안됨"),1,Y70="O",AC70+AA70),"-")</f>
        <v>-</v>
      </c>
      <c r="AE70" s="161"/>
      <c r="AF70" s="164"/>
      <c r="AG70" s="177"/>
      <c r="AH70" s="174"/>
      <c r="AI70" s="33" t="s">
        <v>47</v>
      </c>
      <c r="AJ70" s="49"/>
      <c r="AK70" s="90">
        <f>IFERROR(INDEX('직업 목록(수정 금지)'!$C$4:$EC$94,MATCH(AS$37,'직업 목록(수정 금지)'!$B$4:$B$94,0),MATCH($B70,'직업 목록(수정 금지)'!$C$3:$EC$3,0)),"-")</f>
        <v>0</v>
      </c>
      <c r="AL70" s="46"/>
      <c r="AM70" s="53" t="str" cm="1">
        <f t="array" ref="AM70">IFERROR(_xlfn.IFS(AND(AJ70="O",AK70="우대"),"15",AND(AJ70="O",AK70="전문"),"16",AJ70="O",10),"-")</f>
        <v>-</v>
      </c>
      <c r="AN70" s="84"/>
      <c r="AO70" s="120" t="str" cm="1">
        <f t="array" ref="AO70">IFERROR(_xlfn.IFS(AND(AK70="전문",AJ70="O"),AN70+AL70+1,AND(AJ70="O",AL70="보정안됨"),1,AJ70="O",AN70+AL70),"-")</f>
        <v>-</v>
      </c>
      <c r="AP70" s="161"/>
      <c r="AQ70" s="164"/>
      <c r="AR70" s="177"/>
      <c r="AS70" s="174"/>
    </row>
    <row r="71" spans="1:45" ht="21.95" customHeight="1" x14ac:dyDescent="0.3">
      <c r="A71" s="156" t="s">
        <v>107</v>
      </c>
      <c r="B71" s="34" t="s">
        <v>106</v>
      </c>
      <c r="C71" s="41"/>
      <c r="D71" s="88">
        <f>IFERROR(INDEX('직업 목록(수정 금지)'!$C$4:$EC$94,MATCH(L$71,'직업 목록(수정 금지)'!$B$4:$B$94,0),MATCH($B71,'직업 목록(수정 금지)'!$C$3:$EC$3,0)),"-")</f>
        <v>0</v>
      </c>
      <c r="E71" s="42"/>
      <c r="F71" s="51" t="str" cm="1">
        <f t="array" ref="F71">IFERROR(_xlfn.IFS(AND(C71="O",D71="우대"),"15",AND(C71="O",D71="전문"),"16",C71="O",10),"-")</f>
        <v>-</v>
      </c>
      <c r="G71" s="82"/>
      <c r="H71" s="118" t="str" cm="1">
        <f t="array" ref="H71">IFERROR(_xlfn.IFS(AND(D71="전문",C71="O"),G71+E71+1,AND(C71="O",E71="보정안됨"),1,C71="O",G71+E71),"-")</f>
        <v>-</v>
      </c>
      <c r="I71" s="159">
        <f>COUNTIF(C71:C101,"O")</f>
        <v>0</v>
      </c>
      <c r="J71" s="162">
        <f>J37</f>
        <v>56</v>
      </c>
      <c r="K71" s="175">
        <f>I71/J71</f>
        <v>0</v>
      </c>
      <c r="L71" s="172" t="s">
        <v>207</v>
      </c>
      <c r="M71" s="34" t="s">
        <v>106</v>
      </c>
      <c r="N71" s="41"/>
      <c r="O71" s="88">
        <f>IFERROR(INDEX('직업 목록(수정 금지)'!$C$4:$EC$94,MATCH(W$71,'직업 목록(수정 금지)'!$B$4:$B$94,0),MATCH($B71,'직업 목록(수정 금지)'!$C$3:$EC$3,0)),"-")</f>
        <v>0</v>
      </c>
      <c r="P71" s="42"/>
      <c r="Q71" s="51" t="str" cm="1">
        <f t="array" ref="Q71">IFERROR(_xlfn.IFS(AND(N71="O",O71="우대"),"15",AND(N71="O",O71="전문"),"16",N71="O",10),"-")</f>
        <v>-</v>
      </c>
      <c r="R71" s="82"/>
      <c r="S71" s="118" t="str" cm="1">
        <f t="array" ref="S71">IFERROR(_xlfn.IFS(AND(O71="전문",N71="O"),R71+P71+1,AND(N71="O",P71="보정안됨"),1,N71="O",R71+P71),"-")</f>
        <v>-</v>
      </c>
      <c r="T71" s="159">
        <f>COUNTIF(N71:N101,"O")</f>
        <v>0</v>
      </c>
      <c r="U71" s="162">
        <f>U37</f>
        <v>56</v>
      </c>
      <c r="V71" s="175">
        <f>T71/U71</f>
        <v>0</v>
      </c>
      <c r="W71" s="172" t="s">
        <v>175</v>
      </c>
      <c r="X71" s="34" t="s">
        <v>106</v>
      </c>
      <c r="Y71" s="41"/>
      <c r="Z71" s="88">
        <f>IFERROR(INDEX('직업 목록(수정 금지)'!$C$4:$EC$94,MATCH(AH$71,'직업 목록(수정 금지)'!$B$4:$B$94,0),MATCH($B71,'직업 목록(수정 금지)'!$C$3:$EC$3,0)),"-")</f>
        <v>0</v>
      </c>
      <c r="AA71" s="42"/>
      <c r="AB71" s="51" t="str" cm="1">
        <f t="array" ref="AB71">IFERROR(_xlfn.IFS(AND(Y71="O",Z71="우대"),"15",AND(Y71="O",Z71="전문"),"16",Y71="O",10),"-")</f>
        <v>-</v>
      </c>
      <c r="AC71" s="82"/>
      <c r="AD71" s="118" t="str" cm="1">
        <f t="array" ref="AD71">IFERROR(_xlfn.IFS(AND(Z71="전문",Y71="O"),AC71+AA71+1,AND(Y71="O",AA71="보정안됨"),1,Y71="O",AC71+AA71),"-")</f>
        <v>-</v>
      </c>
      <c r="AE71" s="159">
        <f>COUNTIF(Y71:Y101,"O")</f>
        <v>0</v>
      </c>
      <c r="AF71" s="162">
        <f>AF37</f>
        <v>53</v>
      </c>
      <c r="AG71" s="175">
        <f>AE71/AF71</f>
        <v>0</v>
      </c>
      <c r="AH71" s="172" t="s">
        <v>207</v>
      </c>
      <c r="AI71" s="34" t="s">
        <v>106</v>
      </c>
      <c r="AJ71" s="41"/>
      <c r="AK71" s="88">
        <f>IFERROR(INDEX('직업 목록(수정 금지)'!$C$4:$EC$94,MATCH(AS$71,'직업 목록(수정 금지)'!$B$4:$B$94,0),MATCH($B71,'직업 목록(수정 금지)'!$C$3:$EC$3,0)),"-")</f>
        <v>0</v>
      </c>
      <c r="AL71" s="42"/>
      <c r="AM71" s="51" t="str" cm="1">
        <f t="array" ref="AM71">IFERROR(_xlfn.IFS(AND(AJ71="O",AK71="우대"),"15",AND(AJ71="O",AK71="전문"),"16",AJ71="O",10),"-")</f>
        <v>-</v>
      </c>
      <c r="AN71" s="82"/>
      <c r="AO71" s="118" t="str" cm="1">
        <f t="array" ref="AO71">IFERROR(_xlfn.IFS(AND(AK71="전문",AJ71="O"),AN71+AL71+1,AND(AJ71="O",AL71="보정안됨"),1,AJ71="O",AN71+AL71),"-")</f>
        <v>-</v>
      </c>
      <c r="AP71" s="159">
        <f>COUNTIF(AJ71:AJ101,"O")</f>
        <v>0</v>
      </c>
      <c r="AQ71" s="162">
        <f>AQ37</f>
        <v>50</v>
      </c>
      <c r="AR71" s="175">
        <f>AP71/AQ71</f>
        <v>0</v>
      </c>
      <c r="AS71" s="172" t="s">
        <v>175</v>
      </c>
    </row>
    <row r="72" spans="1:45" ht="21.95" customHeight="1" x14ac:dyDescent="0.3">
      <c r="A72" s="157"/>
      <c r="B72" s="35" t="s">
        <v>90</v>
      </c>
      <c r="C72" s="43"/>
      <c r="D72" s="89" t="str">
        <f>IFERROR(INDEX('직업 목록(수정 금지)'!$C$4:$EC$94,MATCH(L$71,'직업 목록(수정 금지)'!$B$4:$B$94,0),MATCH($B72,'직업 목록(수정 금지)'!$C$3:$EC$3,0)),"-")</f>
        <v>우대</v>
      </c>
      <c r="E72" s="44"/>
      <c r="F72" s="52" t="str" cm="1">
        <f t="array" ref="F72">IFERROR(_xlfn.IFS(AND(C72="O",D72="우대"),"15",AND(C72="O",D72="전문"),"16",C72="O",10),"-")</f>
        <v>-</v>
      </c>
      <c r="G72" s="83"/>
      <c r="H72" s="119" t="str" cm="1">
        <f t="array" ref="H72">IFERROR(_xlfn.IFS(AND(D72="전문",C72="O"),G72+E72+1,AND(C72="O",E72="보정안됨"),1,C72="O",G72+E72),"-")</f>
        <v>-</v>
      </c>
      <c r="I72" s="160"/>
      <c r="J72" s="163"/>
      <c r="K72" s="176"/>
      <c r="L72" s="173"/>
      <c r="M72" s="35" t="s">
        <v>90</v>
      </c>
      <c r="N72" s="43"/>
      <c r="O72" s="89" t="str">
        <f>IFERROR(INDEX('직업 목록(수정 금지)'!$C$4:$EC$94,MATCH(W$71,'직업 목록(수정 금지)'!$B$4:$B$94,0),MATCH($B72,'직업 목록(수정 금지)'!$C$3:$EC$3,0)),"-")</f>
        <v>전문</v>
      </c>
      <c r="P72" s="44"/>
      <c r="Q72" s="52" t="str" cm="1">
        <f t="array" ref="Q72">IFERROR(_xlfn.IFS(AND(N72="O",O72="우대"),"15",AND(N72="O",O72="전문"),"16",N72="O",10),"-")</f>
        <v>-</v>
      </c>
      <c r="R72" s="83"/>
      <c r="S72" s="119" t="str" cm="1">
        <f t="array" ref="S72">IFERROR(_xlfn.IFS(AND(O72="전문",N72="O"),R72+P72+1,AND(N72="O",P72="보정안됨"),1,N72="O",R72+P72),"-")</f>
        <v>-</v>
      </c>
      <c r="T72" s="160"/>
      <c r="U72" s="163"/>
      <c r="V72" s="176"/>
      <c r="W72" s="173"/>
      <c r="X72" s="35" t="s">
        <v>90</v>
      </c>
      <c r="Y72" s="48"/>
      <c r="Z72" s="89" t="str">
        <f>IFERROR(INDEX('직업 목록(수정 금지)'!$C$4:$EC$94,MATCH(AH$71,'직업 목록(수정 금지)'!$B$4:$B$94,0),MATCH($B72,'직업 목록(수정 금지)'!$C$3:$EC$3,0)),"-")</f>
        <v>우대</v>
      </c>
      <c r="AA72" s="44"/>
      <c r="AB72" s="52" t="str" cm="1">
        <f t="array" ref="AB72">IFERROR(_xlfn.IFS(AND(Y72="O",Z72="우대"),"15",AND(Y72="O",Z72="전문"),"16",Y72="O",10),"-")</f>
        <v>-</v>
      </c>
      <c r="AC72" s="83"/>
      <c r="AD72" s="119" t="str" cm="1">
        <f t="array" ref="AD72">IFERROR(_xlfn.IFS(AND(Z72="전문",Y72="O"),AC72+AA72+1,AND(Y72="O",AA72="보정안됨"),1,Y72="O",AC72+AA72),"-")</f>
        <v>-</v>
      </c>
      <c r="AE72" s="160"/>
      <c r="AF72" s="163"/>
      <c r="AG72" s="176"/>
      <c r="AH72" s="173"/>
      <c r="AI72" s="35" t="s">
        <v>90</v>
      </c>
      <c r="AJ72" s="48"/>
      <c r="AK72" s="89" t="str">
        <f>IFERROR(INDEX('직업 목록(수정 금지)'!$C$4:$EC$94,MATCH(AS$71,'직업 목록(수정 금지)'!$B$4:$B$94,0),MATCH($B72,'직업 목록(수정 금지)'!$C$3:$EC$3,0)),"-")</f>
        <v>전문</v>
      </c>
      <c r="AL72" s="44"/>
      <c r="AM72" s="52" t="str" cm="1">
        <f t="array" ref="AM72">IFERROR(_xlfn.IFS(AND(AJ72="O",AK72="우대"),"15",AND(AJ72="O",AK72="전문"),"16",AJ72="O",10),"-")</f>
        <v>-</v>
      </c>
      <c r="AN72" s="83"/>
      <c r="AO72" s="119" t="str" cm="1">
        <f t="array" ref="AO72">IFERROR(_xlfn.IFS(AND(AK72="전문",AJ72="O"),AN72+AL72+1,AND(AJ72="O",AL72="보정안됨"),1,AJ72="O",AN72+AL72),"-")</f>
        <v>-</v>
      </c>
      <c r="AP72" s="160"/>
      <c r="AQ72" s="163"/>
      <c r="AR72" s="176"/>
      <c r="AS72" s="173"/>
    </row>
    <row r="73" spans="1:45" ht="21.95" customHeight="1" x14ac:dyDescent="0.3">
      <c r="A73" s="157"/>
      <c r="B73" s="36" t="s">
        <v>99</v>
      </c>
      <c r="C73" s="43"/>
      <c r="D73" s="89" t="str">
        <f>IFERROR(INDEX('직업 목록(수정 금지)'!$C$4:$EC$94,MATCH(L$71,'직업 목록(수정 금지)'!$B$4:$B$94,0),MATCH($B73,'직업 목록(수정 금지)'!$C$3:$EC$3,0)),"-")</f>
        <v>우대</v>
      </c>
      <c r="E73" s="44"/>
      <c r="F73" s="52" t="str" cm="1">
        <f t="array" ref="F73">IFERROR(_xlfn.IFS(AND(C73="O",D73="우대"),"15",AND(C73="O",D73="전문"),"16",C73="O",10),"-")</f>
        <v>-</v>
      </c>
      <c r="G73" s="83"/>
      <c r="H73" s="119" t="str" cm="1">
        <f t="array" ref="H73">IFERROR(_xlfn.IFS(AND(D73="전문",C73="O"),G73+E73+1,AND(C73="O",E73="보정안됨"),1,C73="O",G73+E73),"-")</f>
        <v>-</v>
      </c>
      <c r="I73" s="160"/>
      <c r="J73" s="163"/>
      <c r="K73" s="176"/>
      <c r="L73" s="173"/>
      <c r="M73" s="36" t="s">
        <v>99</v>
      </c>
      <c r="N73" s="43"/>
      <c r="O73" s="89">
        <f>IFERROR(INDEX('직업 목록(수정 금지)'!$C$4:$EC$94,MATCH(W$71,'직업 목록(수정 금지)'!$B$4:$B$94,0),MATCH($B73,'직업 목록(수정 금지)'!$C$3:$EC$3,0)),"-")</f>
        <v>0</v>
      </c>
      <c r="P73" s="44"/>
      <c r="Q73" s="52" t="str" cm="1">
        <f t="array" ref="Q73">IFERROR(_xlfn.IFS(AND(N73="O",O73="우대"),"15",AND(N73="O",O73="전문"),"16",N73="O",10),"-")</f>
        <v>-</v>
      </c>
      <c r="R73" s="83"/>
      <c r="S73" s="119" t="str" cm="1">
        <f t="array" ref="S73">IFERROR(_xlfn.IFS(AND(O73="전문",N73="O"),R73+P73+1,AND(N73="O",P73="보정안됨"),1,N73="O",R73+P73),"-")</f>
        <v>-</v>
      </c>
      <c r="T73" s="160"/>
      <c r="U73" s="163"/>
      <c r="V73" s="176"/>
      <c r="W73" s="173"/>
      <c r="X73" s="36" t="s">
        <v>99</v>
      </c>
      <c r="Y73" s="48"/>
      <c r="Z73" s="89" t="str">
        <f>IFERROR(INDEX('직업 목록(수정 금지)'!$C$4:$EC$94,MATCH(AH$71,'직업 목록(수정 금지)'!$B$4:$B$94,0),MATCH($B73,'직업 목록(수정 금지)'!$C$3:$EC$3,0)),"-")</f>
        <v>우대</v>
      </c>
      <c r="AA73" s="44"/>
      <c r="AB73" s="52" t="str" cm="1">
        <f t="array" ref="AB73">IFERROR(_xlfn.IFS(AND(Y73="O",Z73="우대"),"15",AND(Y73="O",Z73="전문"),"16",Y73="O",10),"-")</f>
        <v>-</v>
      </c>
      <c r="AC73" s="83"/>
      <c r="AD73" s="119" t="str" cm="1">
        <f t="array" ref="AD73">IFERROR(_xlfn.IFS(AND(Z73="전문",Y73="O"),AC73+AA73+1,AND(Y73="O",AA73="보정안됨"),1,Y73="O",AC73+AA73),"-")</f>
        <v>-</v>
      </c>
      <c r="AE73" s="160"/>
      <c r="AF73" s="163"/>
      <c r="AG73" s="176"/>
      <c r="AH73" s="173"/>
      <c r="AI73" s="36" t="s">
        <v>99</v>
      </c>
      <c r="AJ73" s="48"/>
      <c r="AK73" s="89">
        <f>IFERROR(INDEX('직업 목록(수정 금지)'!$C$4:$EC$94,MATCH(AS$71,'직업 목록(수정 금지)'!$B$4:$B$94,0),MATCH($B73,'직업 목록(수정 금지)'!$C$3:$EC$3,0)),"-")</f>
        <v>0</v>
      </c>
      <c r="AL73" s="44"/>
      <c r="AM73" s="52" t="str" cm="1">
        <f t="array" ref="AM73">IFERROR(_xlfn.IFS(AND(AJ73="O",AK73="우대"),"15",AND(AJ73="O",AK73="전문"),"16",AJ73="O",10),"-")</f>
        <v>-</v>
      </c>
      <c r="AN73" s="83"/>
      <c r="AO73" s="119" t="str" cm="1">
        <f t="array" ref="AO73">IFERROR(_xlfn.IFS(AND(AK73="전문",AJ73="O"),AN73+AL73+1,AND(AJ73="O",AL73="보정안됨"),1,AJ73="O",AN73+AL73),"-")</f>
        <v>-</v>
      </c>
      <c r="AP73" s="160"/>
      <c r="AQ73" s="163"/>
      <c r="AR73" s="176"/>
      <c r="AS73" s="173"/>
    </row>
    <row r="74" spans="1:45" ht="21.95" customHeight="1" x14ac:dyDescent="0.3">
      <c r="A74" s="157"/>
      <c r="B74" s="36" t="s">
        <v>75</v>
      </c>
      <c r="C74" s="43"/>
      <c r="D74" s="89">
        <f>IFERROR(INDEX('직업 목록(수정 금지)'!$C$4:$EC$94,MATCH(L$71,'직업 목록(수정 금지)'!$B$4:$B$94,0),MATCH($B74,'직업 목록(수정 금지)'!$C$3:$EC$3,0)),"-")</f>
        <v>0</v>
      </c>
      <c r="E74" s="44"/>
      <c r="F74" s="52" t="str" cm="1">
        <f t="array" ref="F74">IFERROR(_xlfn.IFS(AND(C74="O",D74="우대"),"15",AND(C74="O",D74="전문"),"16",C74="O",10),"-")</f>
        <v>-</v>
      </c>
      <c r="G74" s="83"/>
      <c r="H74" s="119" t="str" cm="1">
        <f t="array" ref="H74">IFERROR(_xlfn.IFS(AND(D74="전문",C74="O"),G74+E74+1,AND(C74="O",E74="보정안됨"),1,C74="O",G74+E74),"-")</f>
        <v>-</v>
      </c>
      <c r="I74" s="160"/>
      <c r="J74" s="163"/>
      <c r="K74" s="176"/>
      <c r="L74" s="173"/>
      <c r="M74" s="36" t="s">
        <v>75</v>
      </c>
      <c r="N74" s="43"/>
      <c r="O74" s="89">
        <f>IFERROR(INDEX('직업 목록(수정 금지)'!$C$4:$EC$94,MATCH(W$71,'직업 목록(수정 금지)'!$B$4:$B$94,0),MATCH($B74,'직업 목록(수정 금지)'!$C$3:$EC$3,0)),"-")</f>
        <v>0</v>
      </c>
      <c r="P74" s="44"/>
      <c r="Q74" s="52" t="str" cm="1">
        <f t="array" ref="Q74">IFERROR(_xlfn.IFS(AND(N74="O",O74="우대"),"15",AND(N74="O",O74="전문"),"16",N74="O",10),"-")</f>
        <v>-</v>
      </c>
      <c r="R74" s="83"/>
      <c r="S74" s="119" t="str" cm="1">
        <f t="array" ref="S74">IFERROR(_xlfn.IFS(AND(O74="전문",N74="O"),R74+P74+1,AND(N74="O",P74="보정안됨"),1,N74="O",R74+P74),"-")</f>
        <v>-</v>
      </c>
      <c r="T74" s="160"/>
      <c r="U74" s="163"/>
      <c r="V74" s="176"/>
      <c r="W74" s="173"/>
      <c r="X74" s="36" t="s">
        <v>75</v>
      </c>
      <c r="Y74" s="48"/>
      <c r="Z74" s="89">
        <f>IFERROR(INDEX('직업 목록(수정 금지)'!$C$4:$EC$94,MATCH(AH$71,'직업 목록(수정 금지)'!$B$4:$B$94,0),MATCH($B74,'직업 목록(수정 금지)'!$C$3:$EC$3,0)),"-")</f>
        <v>0</v>
      </c>
      <c r="AA74" s="44"/>
      <c r="AB74" s="52" t="str" cm="1">
        <f t="array" ref="AB74">IFERROR(_xlfn.IFS(AND(Y74="O",Z74="우대"),"15",AND(Y74="O",Z74="전문"),"16",Y74="O",10),"-")</f>
        <v>-</v>
      </c>
      <c r="AC74" s="83"/>
      <c r="AD74" s="119" t="str" cm="1">
        <f t="array" ref="AD74">IFERROR(_xlfn.IFS(AND(Z74="전문",Y74="O"),AC74+AA74+1,AND(Y74="O",AA74="보정안됨"),1,Y74="O",AC74+AA74),"-")</f>
        <v>-</v>
      </c>
      <c r="AE74" s="160"/>
      <c r="AF74" s="163"/>
      <c r="AG74" s="176"/>
      <c r="AH74" s="173"/>
      <c r="AI74" s="36" t="s">
        <v>75</v>
      </c>
      <c r="AJ74" s="48"/>
      <c r="AK74" s="89">
        <f>IFERROR(INDEX('직업 목록(수정 금지)'!$C$4:$EC$94,MATCH(AS$71,'직업 목록(수정 금지)'!$B$4:$B$94,0),MATCH($B74,'직업 목록(수정 금지)'!$C$3:$EC$3,0)),"-")</f>
        <v>0</v>
      </c>
      <c r="AL74" s="44"/>
      <c r="AM74" s="52" t="str" cm="1">
        <f t="array" ref="AM74">IFERROR(_xlfn.IFS(AND(AJ74="O",AK74="우대"),"15",AND(AJ74="O",AK74="전문"),"16",AJ74="O",10),"-")</f>
        <v>-</v>
      </c>
      <c r="AN74" s="83"/>
      <c r="AO74" s="119" t="str" cm="1">
        <f t="array" ref="AO74">IFERROR(_xlfn.IFS(AND(AK74="전문",AJ74="O"),AN74+AL74+1,AND(AJ74="O",AL74="보정안됨"),1,AJ74="O",AN74+AL74),"-")</f>
        <v>-</v>
      </c>
      <c r="AP74" s="160"/>
      <c r="AQ74" s="163"/>
      <c r="AR74" s="176"/>
      <c r="AS74" s="173"/>
    </row>
    <row r="75" spans="1:45" ht="21.95" customHeight="1" x14ac:dyDescent="0.3">
      <c r="A75" s="157"/>
      <c r="B75" s="36" t="s">
        <v>96</v>
      </c>
      <c r="C75" s="43"/>
      <c r="D75" s="89">
        <f>IFERROR(INDEX('직업 목록(수정 금지)'!$C$4:$EC$94,MATCH(L$71,'직업 목록(수정 금지)'!$B$4:$B$94,0),MATCH($B75,'직업 목록(수정 금지)'!$C$3:$EC$3,0)),"-")</f>
        <v>0</v>
      </c>
      <c r="E75" s="44"/>
      <c r="F75" s="52" t="str" cm="1">
        <f t="array" ref="F75">IFERROR(_xlfn.IFS(AND(C75="O",D75="우대"),"15",AND(C75="O",D75="전문"),"16",C75="O",10),"-")</f>
        <v>-</v>
      </c>
      <c r="G75" s="83"/>
      <c r="H75" s="119" t="str" cm="1">
        <f t="array" ref="H75">IFERROR(_xlfn.IFS(AND(D75="전문",C75="O"),G75+E75+1,AND(C75="O",E75="보정안됨"),1,C75="O",G75+E75),"-")</f>
        <v>-</v>
      </c>
      <c r="I75" s="160"/>
      <c r="J75" s="163"/>
      <c r="K75" s="176"/>
      <c r="L75" s="173"/>
      <c r="M75" s="36" t="s">
        <v>96</v>
      </c>
      <c r="N75" s="43"/>
      <c r="O75" s="89">
        <f>IFERROR(INDEX('직업 목록(수정 금지)'!$C$4:$EC$94,MATCH(W$71,'직업 목록(수정 금지)'!$B$4:$B$94,0),MATCH($B75,'직업 목록(수정 금지)'!$C$3:$EC$3,0)),"-")</f>
        <v>0</v>
      </c>
      <c r="P75" s="44"/>
      <c r="Q75" s="52" t="str" cm="1">
        <f t="array" ref="Q75">IFERROR(_xlfn.IFS(AND(N75="O",O75="우대"),"15",AND(N75="O",O75="전문"),"16",N75="O",10),"-")</f>
        <v>-</v>
      </c>
      <c r="R75" s="83"/>
      <c r="S75" s="119" t="str" cm="1">
        <f t="array" ref="S75">IFERROR(_xlfn.IFS(AND(O75="전문",N75="O"),R75+P75+1,AND(N75="O",P75="보정안됨"),1,N75="O",R75+P75),"-")</f>
        <v>-</v>
      </c>
      <c r="T75" s="160"/>
      <c r="U75" s="163"/>
      <c r="V75" s="176"/>
      <c r="W75" s="173"/>
      <c r="X75" s="36" t="s">
        <v>96</v>
      </c>
      <c r="Y75" s="48"/>
      <c r="Z75" s="89">
        <f>IFERROR(INDEX('직업 목록(수정 금지)'!$C$4:$EC$94,MATCH(AH$71,'직업 목록(수정 금지)'!$B$4:$B$94,0),MATCH($B75,'직업 목록(수정 금지)'!$C$3:$EC$3,0)),"-")</f>
        <v>0</v>
      </c>
      <c r="AA75" s="44"/>
      <c r="AB75" s="52" t="str" cm="1">
        <f t="array" ref="AB75">IFERROR(_xlfn.IFS(AND(Y75="O",Z75="우대"),"15",AND(Y75="O",Z75="전문"),"16",Y75="O",10),"-")</f>
        <v>-</v>
      </c>
      <c r="AC75" s="83"/>
      <c r="AD75" s="119" t="str" cm="1">
        <f t="array" ref="AD75">IFERROR(_xlfn.IFS(AND(Z75="전문",Y75="O"),AC75+AA75+1,AND(Y75="O",AA75="보정안됨"),1,Y75="O",AC75+AA75),"-")</f>
        <v>-</v>
      </c>
      <c r="AE75" s="160"/>
      <c r="AF75" s="163"/>
      <c r="AG75" s="176"/>
      <c r="AH75" s="173"/>
      <c r="AI75" s="36" t="s">
        <v>96</v>
      </c>
      <c r="AJ75" s="48"/>
      <c r="AK75" s="89">
        <f>IFERROR(INDEX('직업 목록(수정 금지)'!$C$4:$EC$94,MATCH(AS$71,'직업 목록(수정 금지)'!$B$4:$B$94,0),MATCH($B75,'직업 목록(수정 금지)'!$C$3:$EC$3,0)),"-")</f>
        <v>0</v>
      </c>
      <c r="AL75" s="44"/>
      <c r="AM75" s="52" t="str" cm="1">
        <f t="array" ref="AM75">IFERROR(_xlfn.IFS(AND(AJ75="O",AK75="우대"),"15",AND(AJ75="O",AK75="전문"),"16",AJ75="O",10),"-")</f>
        <v>-</v>
      </c>
      <c r="AN75" s="83"/>
      <c r="AO75" s="119" t="str" cm="1">
        <f t="array" ref="AO75">IFERROR(_xlfn.IFS(AND(AK75="전문",AJ75="O"),AN75+AL75+1,AND(AJ75="O",AL75="보정안됨"),1,AJ75="O",AN75+AL75),"-")</f>
        <v>-</v>
      </c>
      <c r="AP75" s="160"/>
      <c r="AQ75" s="163"/>
      <c r="AR75" s="176"/>
      <c r="AS75" s="173"/>
    </row>
    <row r="76" spans="1:45" ht="21.95" customHeight="1" x14ac:dyDescent="0.3">
      <c r="A76" s="157"/>
      <c r="B76" s="36" t="s">
        <v>92</v>
      </c>
      <c r="C76" s="43"/>
      <c r="D76" s="89">
        <f>IFERROR(INDEX('직업 목록(수정 금지)'!$C$4:$EC$94,MATCH(L$71,'직업 목록(수정 금지)'!$B$4:$B$94,0),MATCH($B76,'직업 목록(수정 금지)'!$C$3:$EC$3,0)),"-")</f>
        <v>0</v>
      </c>
      <c r="E76" s="44"/>
      <c r="F76" s="52" t="str" cm="1">
        <f t="array" ref="F76">IFERROR(_xlfn.IFS(AND(C76="O",D76="우대"),"15",AND(C76="O",D76="전문"),"16",C76="O",10),"-")</f>
        <v>-</v>
      </c>
      <c r="G76" s="83"/>
      <c r="H76" s="119" t="str" cm="1">
        <f t="array" ref="H76">IFERROR(_xlfn.IFS(AND(D76="전문",C76="O"),G76+E76+1,AND(C76="O",E76="보정안됨"),1,C76="O",G76+E76),"-")</f>
        <v>-</v>
      </c>
      <c r="I76" s="160"/>
      <c r="J76" s="163"/>
      <c r="K76" s="176"/>
      <c r="L76" s="173"/>
      <c r="M76" s="36" t="s">
        <v>92</v>
      </c>
      <c r="N76" s="43"/>
      <c r="O76" s="89" t="str">
        <f>IFERROR(INDEX('직업 목록(수정 금지)'!$C$4:$EC$94,MATCH(W$71,'직업 목록(수정 금지)'!$B$4:$B$94,0),MATCH($B76,'직업 목록(수정 금지)'!$C$3:$EC$3,0)),"-")</f>
        <v>우대</v>
      </c>
      <c r="P76" s="44"/>
      <c r="Q76" s="52" t="str" cm="1">
        <f t="array" ref="Q76">IFERROR(_xlfn.IFS(AND(N76="O",O76="우대"),"15",AND(N76="O",O76="전문"),"16",N76="O",10),"-")</f>
        <v>-</v>
      </c>
      <c r="R76" s="83"/>
      <c r="S76" s="119" t="str" cm="1">
        <f t="array" ref="S76">IFERROR(_xlfn.IFS(AND(O76="전문",N76="O"),R76+P76+1,AND(N76="O",P76="보정안됨"),1,N76="O",R76+P76),"-")</f>
        <v>-</v>
      </c>
      <c r="T76" s="160"/>
      <c r="U76" s="163"/>
      <c r="V76" s="176"/>
      <c r="W76" s="173"/>
      <c r="X76" s="36" t="s">
        <v>92</v>
      </c>
      <c r="Y76" s="48"/>
      <c r="Z76" s="89">
        <f>IFERROR(INDEX('직업 목록(수정 금지)'!$C$4:$EC$94,MATCH(AH$71,'직업 목록(수정 금지)'!$B$4:$B$94,0),MATCH($B76,'직업 목록(수정 금지)'!$C$3:$EC$3,0)),"-")</f>
        <v>0</v>
      </c>
      <c r="AA76" s="44"/>
      <c r="AB76" s="52" t="str" cm="1">
        <f t="array" ref="AB76">IFERROR(_xlfn.IFS(AND(Y76="O",Z76="우대"),"15",AND(Y76="O",Z76="전문"),"16",Y76="O",10),"-")</f>
        <v>-</v>
      </c>
      <c r="AC76" s="83"/>
      <c r="AD76" s="119" t="str" cm="1">
        <f t="array" ref="AD76">IFERROR(_xlfn.IFS(AND(Z76="전문",Y76="O"),AC76+AA76+1,AND(Y76="O",AA76="보정안됨"),1,Y76="O",AC76+AA76),"-")</f>
        <v>-</v>
      </c>
      <c r="AE76" s="160"/>
      <c r="AF76" s="163"/>
      <c r="AG76" s="176"/>
      <c r="AH76" s="173"/>
      <c r="AI76" s="36" t="s">
        <v>92</v>
      </c>
      <c r="AJ76" s="48"/>
      <c r="AK76" s="89" t="str">
        <f>IFERROR(INDEX('직업 목록(수정 금지)'!$C$4:$EC$94,MATCH(AS$71,'직업 목록(수정 금지)'!$B$4:$B$94,0),MATCH($B76,'직업 목록(수정 금지)'!$C$3:$EC$3,0)),"-")</f>
        <v>우대</v>
      </c>
      <c r="AL76" s="44"/>
      <c r="AM76" s="52" t="str" cm="1">
        <f t="array" ref="AM76">IFERROR(_xlfn.IFS(AND(AJ76="O",AK76="우대"),"15",AND(AJ76="O",AK76="전문"),"16",AJ76="O",10),"-")</f>
        <v>-</v>
      </c>
      <c r="AN76" s="83"/>
      <c r="AO76" s="119" t="str" cm="1">
        <f t="array" ref="AO76">IFERROR(_xlfn.IFS(AND(AK76="전문",AJ76="O"),AN76+AL76+1,AND(AJ76="O",AL76="보정안됨"),1,AJ76="O",AN76+AL76),"-")</f>
        <v>-</v>
      </c>
      <c r="AP76" s="160"/>
      <c r="AQ76" s="163"/>
      <c r="AR76" s="176"/>
      <c r="AS76" s="173"/>
    </row>
    <row r="77" spans="1:45" ht="21.95" customHeight="1" x14ac:dyDescent="0.3">
      <c r="A77" s="157"/>
      <c r="B77" s="36" t="s">
        <v>94</v>
      </c>
      <c r="C77" s="43"/>
      <c r="D77" s="89">
        <f>IFERROR(INDEX('직업 목록(수정 금지)'!$C$4:$EC$94,MATCH(L$71,'직업 목록(수정 금지)'!$B$4:$B$94,0),MATCH($B77,'직업 목록(수정 금지)'!$C$3:$EC$3,0)),"-")</f>
        <v>0</v>
      </c>
      <c r="E77" s="44"/>
      <c r="F77" s="52" t="str" cm="1">
        <f t="array" ref="F77">IFERROR(_xlfn.IFS(AND(C77="O",D77="우대"),"15",AND(C77="O",D77="전문"),"16",C77="O",10),"-")</f>
        <v>-</v>
      </c>
      <c r="G77" s="83"/>
      <c r="H77" s="119" t="str" cm="1">
        <f t="array" ref="H77">IFERROR(_xlfn.IFS(AND(D77="전문",C77="O"),G77+E77+1,AND(C77="O",E77="보정안됨"),1,C77="O",G77+E77),"-")</f>
        <v>-</v>
      </c>
      <c r="I77" s="160"/>
      <c r="J77" s="163"/>
      <c r="K77" s="176"/>
      <c r="L77" s="173"/>
      <c r="M77" s="36" t="s">
        <v>94</v>
      </c>
      <c r="N77" s="43"/>
      <c r="O77" s="89" t="str">
        <f>IFERROR(INDEX('직업 목록(수정 금지)'!$C$4:$EC$94,MATCH(W$71,'직업 목록(수정 금지)'!$B$4:$B$94,0),MATCH($B77,'직업 목록(수정 금지)'!$C$3:$EC$3,0)),"-")</f>
        <v>우대</v>
      </c>
      <c r="P77" s="44"/>
      <c r="Q77" s="52" t="str" cm="1">
        <f t="array" ref="Q77">IFERROR(_xlfn.IFS(AND(N77="O",O77="우대"),"15",AND(N77="O",O77="전문"),"16",N77="O",10),"-")</f>
        <v>-</v>
      </c>
      <c r="R77" s="83"/>
      <c r="S77" s="119" t="str" cm="1">
        <f t="array" ref="S77">IFERROR(_xlfn.IFS(AND(O77="전문",N77="O"),R77+P77+1,AND(N77="O",P77="보정안됨"),1,N77="O",R77+P77),"-")</f>
        <v>-</v>
      </c>
      <c r="T77" s="160"/>
      <c r="U77" s="163"/>
      <c r="V77" s="176"/>
      <c r="W77" s="173"/>
      <c r="X77" s="36" t="s">
        <v>94</v>
      </c>
      <c r="Y77" s="48"/>
      <c r="Z77" s="89">
        <f>IFERROR(INDEX('직업 목록(수정 금지)'!$C$4:$EC$94,MATCH(AH$71,'직업 목록(수정 금지)'!$B$4:$B$94,0),MATCH($B77,'직업 목록(수정 금지)'!$C$3:$EC$3,0)),"-")</f>
        <v>0</v>
      </c>
      <c r="AA77" s="44"/>
      <c r="AB77" s="52" t="str" cm="1">
        <f t="array" ref="AB77">IFERROR(_xlfn.IFS(AND(Y77="O",Z77="우대"),"15",AND(Y77="O",Z77="전문"),"16",Y77="O",10),"-")</f>
        <v>-</v>
      </c>
      <c r="AC77" s="83"/>
      <c r="AD77" s="119" t="str" cm="1">
        <f t="array" ref="AD77">IFERROR(_xlfn.IFS(AND(Z77="전문",Y77="O"),AC77+AA77+1,AND(Y77="O",AA77="보정안됨"),1,Y77="O",AC77+AA77),"-")</f>
        <v>-</v>
      </c>
      <c r="AE77" s="160"/>
      <c r="AF77" s="163"/>
      <c r="AG77" s="176"/>
      <c r="AH77" s="173"/>
      <c r="AI77" s="36" t="s">
        <v>94</v>
      </c>
      <c r="AJ77" s="48"/>
      <c r="AK77" s="89" t="str">
        <f>IFERROR(INDEX('직업 목록(수정 금지)'!$C$4:$EC$94,MATCH(AS$71,'직업 목록(수정 금지)'!$B$4:$B$94,0),MATCH($B77,'직업 목록(수정 금지)'!$C$3:$EC$3,0)),"-")</f>
        <v>우대</v>
      </c>
      <c r="AL77" s="44"/>
      <c r="AM77" s="52" t="str" cm="1">
        <f t="array" ref="AM77">IFERROR(_xlfn.IFS(AND(AJ77="O",AK77="우대"),"15",AND(AJ77="O",AK77="전문"),"16",AJ77="O",10),"-")</f>
        <v>-</v>
      </c>
      <c r="AN77" s="83"/>
      <c r="AO77" s="119" t="str" cm="1">
        <f t="array" ref="AO77">IFERROR(_xlfn.IFS(AND(AK77="전문",AJ77="O"),AN77+AL77+1,AND(AJ77="O",AL77="보정안됨"),1,AJ77="O",AN77+AL77),"-")</f>
        <v>-</v>
      </c>
      <c r="AP77" s="160"/>
      <c r="AQ77" s="163"/>
      <c r="AR77" s="176"/>
      <c r="AS77" s="173"/>
    </row>
    <row r="78" spans="1:45" ht="21.95" customHeight="1" x14ac:dyDescent="0.3">
      <c r="A78" s="157"/>
      <c r="B78" s="36" t="s">
        <v>85</v>
      </c>
      <c r="C78" s="43"/>
      <c r="D78" s="89" t="str">
        <f>IFERROR(INDEX('직업 목록(수정 금지)'!$C$4:$EC$94,MATCH(L$71,'직업 목록(수정 금지)'!$B$4:$B$94,0),MATCH($B78,'직업 목록(수정 금지)'!$C$3:$EC$3,0)),"-")</f>
        <v>우대</v>
      </c>
      <c r="E78" s="44"/>
      <c r="F78" s="52" t="str" cm="1">
        <f t="array" ref="F78">IFERROR(_xlfn.IFS(AND(C78="O",D78="우대"),"15",AND(C78="O",D78="전문"),"16",C78="O",10),"-")</f>
        <v>-</v>
      </c>
      <c r="G78" s="83"/>
      <c r="H78" s="119" t="str" cm="1">
        <f t="array" ref="H78">IFERROR(_xlfn.IFS(AND(D78="전문",C78="O"),G78+E78+1,AND(C78="O",E78="보정안됨"),1,C78="O",G78+E78),"-")</f>
        <v>-</v>
      </c>
      <c r="I78" s="160"/>
      <c r="J78" s="163"/>
      <c r="K78" s="176"/>
      <c r="L78" s="173"/>
      <c r="M78" s="36" t="s">
        <v>85</v>
      </c>
      <c r="N78" s="43"/>
      <c r="O78" s="89">
        <f>IFERROR(INDEX('직업 목록(수정 금지)'!$C$4:$EC$94,MATCH(W$71,'직업 목록(수정 금지)'!$B$4:$B$94,0),MATCH($B78,'직업 목록(수정 금지)'!$C$3:$EC$3,0)),"-")</f>
        <v>0</v>
      </c>
      <c r="P78" s="44"/>
      <c r="Q78" s="52" t="str" cm="1">
        <f t="array" ref="Q78">IFERROR(_xlfn.IFS(AND(N78="O",O78="우대"),"15",AND(N78="O",O78="전문"),"16",N78="O",10),"-")</f>
        <v>-</v>
      </c>
      <c r="R78" s="83"/>
      <c r="S78" s="119" t="str" cm="1">
        <f t="array" ref="S78">IFERROR(_xlfn.IFS(AND(O78="전문",N78="O"),R78+P78+1,AND(N78="O",P78="보정안됨"),1,N78="O",R78+P78),"-")</f>
        <v>-</v>
      </c>
      <c r="T78" s="160"/>
      <c r="U78" s="163"/>
      <c r="V78" s="176"/>
      <c r="W78" s="173"/>
      <c r="X78" s="36" t="s">
        <v>85</v>
      </c>
      <c r="Y78" s="48"/>
      <c r="Z78" s="89" t="str">
        <f>IFERROR(INDEX('직업 목록(수정 금지)'!$C$4:$EC$94,MATCH(AH$71,'직업 목록(수정 금지)'!$B$4:$B$94,0),MATCH($B78,'직업 목록(수정 금지)'!$C$3:$EC$3,0)),"-")</f>
        <v>우대</v>
      </c>
      <c r="AA78" s="44"/>
      <c r="AB78" s="52" t="str" cm="1">
        <f t="array" ref="AB78">IFERROR(_xlfn.IFS(AND(Y78="O",Z78="우대"),"15",AND(Y78="O",Z78="전문"),"16",Y78="O",10),"-")</f>
        <v>-</v>
      </c>
      <c r="AC78" s="83"/>
      <c r="AD78" s="119" t="str" cm="1">
        <f t="array" ref="AD78">IFERROR(_xlfn.IFS(AND(Z78="전문",Y78="O"),AC78+AA78+1,AND(Y78="O",AA78="보정안됨"),1,Y78="O",AC78+AA78),"-")</f>
        <v>-</v>
      </c>
      <c r="AE78" s="160"/>
      <c r="AF78" s="163"/>
      <c r="AG78" s="176"/>
      <c r="AH78" s="173"/>
      <c r="AI78" s="36" t="s">
        <v>85</v>
      </c>
      <c r="AJ78" s="48"/>
      <c r="AK78" s="89">
        <f>IFERROR(INDEX('직업 목록(수정 금지)'!$C$4:$EC$94,MATCH(AS$71,'직업 목록(수정 금지)'!$B$4:$B$94,0),MATCH($B78,'직업 목록(수정 금지)'!$C$3:$EC$3,0)),"-")</f>
        <v>0</v>
      </c>
      <c r="AL78" s="44"/>
      <c r="AM78" s="52" t="str" cm="1">
        <f t="array" ref="AM78">IFERROR(_xlfn.IFS(AND(AJ78="O",AK78="우대"),"15",AND(AJ78="O",AK78="전문"),"16",AJ78="O",10),"-")</f>
        <v>-</v>
      </c>
      <c r="AN78" s="83"/>
      <c r="AO78" s="119" t="str" cm="1">
        <f t="array" ref="AO78">IFERROR(_xlfn.IFS(AND(AK78="전문",AJ78="O"),AN78+AL78+1,AND(AJ78="O",AL78="보정안됨"),1,AJ78="O",AN78+AL78),"-")</f>
        <v>-</v>
      </c>
      <c r="AP78" s="160"/>
      <c r="AQ78" s="163"/>
      <c r="AR78" s="176"/>
      <c r="AS78" s="173"/>
    </row>
    <row r="79" spans="1:45" ht="21.95" customHeight="1" x14ac:dyDescent="0.3">
      <c r="A79" s="157"/>
      <c r="B79" s="36" t="s">
        <v>100</v>
      </c>
      <c r="C79" s="43"/>
      <c r="D79" s="89">
        <f>IFERROR(INDEX('직업 목록(수정 금지)'!$C$4:$EC$94,MATCH(L$71,'직업 목록(수정 금지)'!$B$4:$B$94,0),MATCH($B79,'직업 목록(수정 금지)'!$C$3:$EC$3,0)),"-")</f>
        <v>0</v>
      </c>
      <c r="E79" s="44"/>
      <c r="F79" s="52" t="str" cm="1">
        <f t="array" ref="F79">IFERROR(_xlfn.IFS(AND(C79="O",D79="우대"),"15",AND(C79="O",D79="전문"),"16",C79="O",10),"-")</f>
        <v>-</v>
      </c>
      <c r="G79" s="83"/>
      <c r="H79" s="119" t="str" cm="1">
        <f t="array" ref="H79">IFERROR(_xlfn.IFS(AND(D79="전문",C79="O"),G79+E79+1,AND(C79="O",E79="보정안됨"),1,C79="O",G79+E79),"-")</f>
        <v>-</v>
      </c>
      <c r="I79" s="160"/>
      <c r="J79" s="163"/>
      <c r="K79" s="176"/>
      <c r="L79" s="173"/>
      <c r="M79" s="36" t="s">
        <v>100</v>
      </c>
      <c r="N79" s="43"/>
      <c r="O79" s="89">
        <f>IFERROR(INDEX('직업 목록(수정 금지)'!$C$4:$EC$94,MATCH(W$71,'직업 목록(수정 금지)'!$B$4:$B$94,0),MATCH($B79,'직업 목록(수정 금지)'!$C$3:$EC$3,0)),"-")</f>
        <v>0</v>
      </c>
      <c r="P79" s="44"/>
      <c r="Q79" s="52" t="str" cm="1">
        <f t="array" ref="Q79">IFERROR(_xlfn.IFS(AND(N79="O",O79="우대"),"15",AND(N79="O",O79="전문"),"16",N79="O",10),"-")</f>
        <v>-</v>
      </c>
      <c r="R79" s="83"/>
      <c r="S79" s="119" t="str" cm="1">
        <f t="array" ref="S79">IFERROR(_xlfn.IFS(AND(O79="전문",N79="O"),R79+P79+1,AND(N79="O",P79="보정안됨"),1,N79="O",R79+P79),"-")</f>
        <v>-</v>
      </c>
      <c r="T79" s="160"/>
      <c r="U79" s="163"/>
      <c r="V79" s="176"/>
      <c r="W79" s="173"/>
      <c r="X79" s="36" t="s">
        <v>100</v>
      </c>
      <c r="Y79" s="48"/>
      <c r="Z79" s="89">
        <f>IFERROR(INDEX('직업 목록(수정 금지)'!$C$4:$EC$94,MATCH(AH$71,'직업 목록(수정 금지)'!$B$4:$B$94,0),MATCH($B79,'직업 목록(수정 금지)'!$C$3:$EC$3,0)),"-")</f>
        <v>0</v>
      </c>
      <c r="AA79" s="44"/>
      <c r="AB79" s="52" t="str" cm="1">
        <f t="array" ref="AB79">IFERROR(_xlfn.IFS(AND(Y79="O",Z79="우대"),"15",AND(Y79="O",Z79="전문"),"16",Y79="O",10),"-")</f>
        <v>-</v>
      </c>
      <c r="AC79" s="83"/>
      <c r="AD79" s="119" t="str" cm="1">
        <f t="array" ref="AD79">IFERROR(_xlfn.IFS(AND(Z79="전문",Y79="O"),AC79+AA79+1,AND(Y79="O",AA79="보정안됨"),1,Y79="O",AC79+AA79),"-")</f>
        <v>-</v>
      </c>
      <c r="AE79" s="160"/>
      <c r="AF79" s="163"/>
      <c r="AG79" s="176"/>
      <c r="AH79" s="173"/>
      <c r="AI79" s="36" t="s">
        <v>100</v>
      </c>
      <c r="AJ79" s="48"/>
      <c r="AK79" s="89">
        <f>IFERROR(INDEX('직업 목록(수정 금지)'!$C$4:$EC$94,MATCH(AS$71,'직업 목록(수정 금지)'!$B$4:$B$94,0),MATCH($B79,'직업 목록(수정 금지)'!$C$3:$EC$3,0)),"-")</f>
        <v>0</v>
      </c>
      <c r="AL79" s="44"/>
      <c r="AM79" s="52" t="str" cm="1">
        <f t="array" ref="AM79">IFERROR(_xlfn.IFS(AND(AJ79="O",AK79="우대"),"15",AND(AJ79="O",AK79="전문"),"16",AJ79="O",10),"-")</f>
        <v>-</v>
      </c>
      <c r="AN79" s="83"/>
      <c r="AO79" s="119" t="str" cm="1">
        <f t="array" ref="AO79">IFERROR(_xlfn.IFS(AND(AK79="전문",AJ79="O"),AN79+AL79+1,AND(AJ79="O",AL79="보정안됨"),1,AJ79="O",AN79+AL79),"-")</f>
        <v>-</v>
      </c>
      <c r="AP79" s="160"/>
      <c r="AQ79" s="163"/>
      <c r="AR79" s="176"/>
      <c r="AS79" s="173"/>
    </row>
    <row r="80" spans="1:45" ht="21.95" customHeight="1" x14ac:dyDescent="0.3">
      <c r="A80" s="157"/>
      <c r="B80" s="36" t="s">
        <v>98</v>
      </c>
      <c r="C80" s="43"/>
      <c r="D80" s="89" t="str">
        <f>IFERROR(INDEX('직업 목록(수정 금지)'!$C$4:$EC$94,MATCH(L$71,'직업 목록(수정 금지)'!$B$4:$B$94,0),MATCH($B80,'직업 목록(수정 금지)'!$C$3:$EC$3,0)),"-")</f>
        <v>우대</v>
      </c>
      <c r="E80" s="44"/>
      <c r="F80" s="52" t="str" cm="1">
        <f t="array" ref="F80">IFERROR(_xlfn.IFS(AND(C80="O",D80="우대"),"15",AND(C80="O",D80="전문"),"16",C80="O",10),"-")</f>
        <v>-</v>
      </c>
      <c r="G80" s="83"/>
      <c r="H80" s="119" t="str" cm="1">
        <f t="array" ref="H80">IFERROR(_xlfn.IFS(AND(D80="전문",C80="O"),G80+E80+1,AND(C80="O",E80="보정안됨"),1,C80="O",G80+E80),"-")</f>
        <v>-</v>
      </c>
      <c r="I80" s="160"/>
      <c r="J80" s="163"/>
      <c r="K80" s="176"/>
      <c r="L80" s="173"/>
      <c r="M80" s="36" t="s">
        <v>98</v>
      </c>
      <c r="N80" s="43"/>
      <c r="O80" s="89">
        <f>IFERROR(INDEX('직업 목록(수정 금지)'!$C$4:$EC$94,MATCH(W$71,'직업 목록(수정 금지)'!$B$4:$B$94,0),MATCH($B80,'직업 목록(수정 금지)'!$C$3:$EC$3,0)),"-")</f>
        <v>0</v>
      </c>
      <c r="P80" s="44"/>
      <c r="Q80" s="52" t="str" cm="1">
        <f t="array" ref="Q80">IFERROR(_xlfn.IFS(AND(N80="O",O80="우대"),"15",AND(N80="O",O80="전문"),"16",N80="O",10),"-")</f>
        <v>-</v>
      </c>
      <c r="R80" s="83"/>
      <c r="S80" s="119" t="str" cm="1">
        <f t="array" ref="S80">IFERROR(_xlfn.IFS(AND(O80="전문",N80="O"),R80+P80+1,AND(N80="O",P80="보정안됨"),1,N80="O",R80+P80),"-")</f>
        <v>-</v>
      </c>
      <c r="T80" s="160"/>
      <c r="U80" s="163"/>
      <c r="V80" s="176"/>
      <c r="W80" s="173"/>
      <c r="X80" s="36" t="s">
        <v>98</v>
      </c>
      <c r="Y80" s="48"/>
      <c r="Z80" s="89" t="str">
        <f>IFERROR(INDEX('직업 목록(수정 금지)'!$C$4:$EC$94,MATCH(AH$71,'직업 목록(수정 금지)'!$B$4:$B$94,0),MATCH($B80,'직업 목록(수정 금지)'!$C$3:$EC$3,0)),"-")</f>
        <v>우대</v>
      </c>
      <c r="AA80" s="44"/>
      <c r="AB80" s="52" t="str" cm="1">
        <f t="array" ref="AB80">IFERROR(_xlfn.IFS(AND(Y80="O",Z80="우대"),"15",AND(Y80="O",Z80="전문"),"16",Y80="O",10),"-")</f>
        <v>-</v>
      </c>
      <c r="AC80" s="83"/>
      <c r="AD80" s="119" t="str" cm="1">
        <f t="array" ref="AD80">IFERROR(_xlfn.IFS(AND(Z80="전문",Y80="O"),AC80+AA80+1,AND(Y80="O",AA80="보정안됨"),1,Y80="O",AC80+AA80),"-")</f>
        <v>-</v>
      </c>
      <c r="AE80" s="160"/>
      <c r="AF80" s="163"/>
      <c r="AG80" s="176"/>
      <c r="AH80" s="173"/>
      <c r="AI80" s="36" t="s">
        <v>98</v>
      </c>
      <c r="AJ80" s="48"/>
      <c r="AK80" s="89">
        <f>IFERROR(INDEX('직업 목록(수정 금지)'!$C$4:$EC$94,MATCH(AS$71,'직업 목록(수정 금지)'!$B$4:$B$94,0),MATCH($B80,'직업 목록(수정 금지)'!$C$3:$EC$3,0)),"-")</f>
        <v>0</v>
      </c>
      <c r="AL80" s="44"/>
      <c r="AM80" s="52" t="str" cm="1">
        <f t="array" ref="AM80">IFERROR(_xlfn.IFS(AND(AJ80="O",AK80="우대"),"15",AND(AJ80="O",AK80="전문"),"16",AJ80="O",10),"-")</f>
        <v>-</v>
      </c>
      <c r="AN80" s="83"/>
      <c r="AO80" s="119" t="str" cm="1">
        <f t="array" ref="AO80">IFERROR(_xlfn.IFS(AND(AK80="전문",AJ80="O"),AN80+AL80+1,AND(AJ80="O",AL80="보정안됨"),1,AJ80="O",AN80+AL80),"-")</f>
        <v>-</v>
      </c>
      <c r="AP80" s="160"/>
      <c r="AQ80" s="163"/>
      <c r="AR80" s="176"/>
      <c r="AS80" s="173"/>
    </row>
    <row r="81" spans="1:45" ht="21.95" customHeight="1" x14ac:dyDescent="0.3">
      <c r="A81" s="157"/>
      <c r="B81" s="36" t="s">
        <v>76</v>
      </c>
      <c r="C81" s="43"/>
      <c r="D81" s="89">
        <f>IFERROR(INDEX('직업 목록(수정 금지)'!$C$4:$EC$94,MATCH(L$71,'직업 목록(수정 금지)'!$B$4:$B$94,0),MATCH($B81,'직업 목록(수정 금지)'!$C$3:$EC$3,0)),"-")</f>
        <v>0</v>
      </c>
      <c r="E81" s="44"/>
      <c r="F81" s="52" t="str" cm="1">
        <f t="array" ref="F81">IFERROR(_xlfn.IFS(AND(C81="O",D81="우대"),"15",AND(C81="O",D81="전문"),"16",C81="O",10),"-")</f>
        <v>-</v>
      </c>
      <c r="G81" s="83"/>
      <c r="H81" s="119" t="str" cm="1">
        <f t="array" ref="H81">IFERROR(_xlfn.IFS(AND(D81="전문",C81="O"),G81+E81+1,AND(C81="O",E81="보정안됨"),1,C81="O",G81+E81),"-")</f>
        <v>-</v>
      </c>
      <c r="I81" s="160"/>
      <c r="J81" s="163"/>
      <c r="K81" s="176"/>
      <c r="L81" s="173"/>
      <c r="M81" s="36" t="s">
        <v>76</v>
      </c>
      <c r="N81" s="43"/>
      <c r="O81" s="89">
        <f>IFERROR(INDEX('직업 목록(수정 금지)'!$C$4:$EC$94,MATCH(W$71,'직업 목록(수정 금지)'!$B$4:$B$94,0),MATCH($B81,'직업 목록(수정 금지)'!$C$3:$EC$3,0)),"-")</f>
        <v>0</v>
      </c>
      <c r="P81" s="44"/>
      <c r="Q81" s="52" t="str" cm="1">
        <f t="array" ref="Q81">IFERROR(_xlfn.IFS(AND(N81="O",O81="우대"),"15",AND(N81="O",O81="전문"),"16",N81="O",10),"-")</f>
        <v>-</v>
      </c>
      <c r="R81" s="83"/>
      <c r="S81" s="119" t="str" cm="1">
        <f t="array" ref="S81">IFERROR(_xlfn.IFS(AND(O81="전문",N81="O"),R81+P81+1,AND(N81="O",P81="보정안됨"),1,N81="O",R81+P81),"-")</f>
        <v>-</v>
      </c>
      <c r="T81" s="160"/>
      <c r="U81" s="163"/>
      <c r="V81" s="176"/>
      <c r="W81" s="173"/>
      <c r="X81" s="36" t="s">
        <v>76</v>
      </c>
      <c r="Y81" s="48"/>
      <c r="Z81" s="89">
        <f>IFERROR(INDEX('직업 목록(수정 금지)'!$C$4:$EC$94,MATCH(AH$71,'직업 목록(수정 금지)'!$B$4:$B$94,0),MATCH($B81,'직업 목록(수정 금지)'!$C$3:$EC$3,0)),"-")</f>
        <v>0</v>
      </c>
      <c r="AA81" s="44"/>
      <c r="AB81" s="52" t="str" cm="1">
        <f t="array" ref="AB81">IFERROR(_xlfn.IFS(AND(Y81="O",Z81="우대"),"15",AND(Y81="O",Z81="전문"),"16",Y81="O",10),"-")</f>
        <v>-</v>
      </c>
      <c r="AC81" s="83"/>
      <c r="AD81" s="119" t="str" cm="1">
        <f t="array" ref="AD81">IFERROR(_xlfn.IFS(AND(Z81="전문",Y81="O"),AC81+AA81+1,AND(Y81="O",AA81="보정안됨"),1,Y81="O",AC81+AA81),"-")</f>
        <v>-</v>
      </c>
      <c r="AE81" s="160"/>
      <c r="AF81" s="163"/>
      <c r="AG81" s="176"/>
      <c r="AH81" s="173"/>
      <c r="AI81" s="36" t="s">
        <v>76</v>
      </c>
      <c r="AJ81" s="48"/>
      <c r="AK81" s="89">
        <f>IFERROR(INDEX('직업 목록(수정 금지)'!$C$4:$EC$94,MATCH(AS$71,'직업 목록(수정 금지)'!$B$4:$B$94,0),MATCH($B81,'직업 목록(수정 금지)'!$C$3:$EC$3,0)),"-")</f>
        <v>0</v>
      </c>
      <c r="AL81" s="44"/>
      <c r="AM81" s="52" t="str" cm="1">
        <f t="array" ref="AM81">IFERROR(_xlfn.IFS(AND(AJ81="O",AK81="우대"),"15",AND(AJ81="O",AK81="전문"),"16",AJ81="O",10),"-")</f>
        <v>-</v>
      </c>
      <c r="AN81" s="83"/>
      <c r="AO81" s="119" t="str" cm="1">
        <f t="array" ref="AO81">IFERROR(_xlfn.IFS(AND(AK81="전문",AJ81="O"),AN81+AL81+1,AND(AJ81="O",AL81="보정안됨"),1,AJ81="O",AN81+AL81),"-")</f>
        <v>-</v>
      </c>
      <c r="AP81" s="160"/>
      <c r="AQ81" s="163"/>
      <c r="AR81" s="176"/>
      <c r="AS81" s="173"/>
    </row>
    <row r="82" spans="1:45" ht="21.95" customHeight="1" x14ac:dyDescent="0.3">
      <c r="A82" s="157"/>
      <c r="B82" s="36" t="s">
        <v>89</v>
      </c>
      <c r="C82" s="43"/>
      <c r="D82" s="89">
        <f>IFERROR(INDEX('직업 목록(수정 금지)'!$C$4:$EC$94,MATCH(L$71,'직업 목록(수정 금지)'!$B$4:$B$94,0),MATCH($B82,'직업 목록(수정 금지)'!$C$3:$EC$3,0)),"-")</f>
        <v>0</v>
      </c>
      <c r="E82" s="44"/>
      <c r="F82" s="52" t="str" cm="1">
        <f t="array" ref="F82">IFERROR(_xlfn.IFS(AND(C82="O",D82="우대"),"15",AND(C82="O",D82="전문"),"16",C82="O",10),"-")</f>
        <v>-</v>
      </c>
      <c r="G82" s="83"/>
      <c r="H82" s="119" t="str" cm="1">
        <f t="array" ref="H82">IFERROR(_xlfn.IFS(AND(D82="전문",C82="O"),G82+E82+1,AND(C82="O",E82="보정안됨"),1,C82="O",G82+E82),"-")</f>
        <v>-</v>
      </c>
      <c r="I82" s="160"/>
      <c r="J82" s="163"/>
      <c r="K82" s="176"/>
      <c r="L82" s="173"/>
      <c r="M82" s="36" t="s">
        <v>89</v>
      </c>
      <c r="N82" s="43"/>
      <c r="O82" s="89" t="str">
        <f>IFERROR(INDEX('직업 목록(수정 금지)'!$C$4:$EC$94,MATCH(W$71,'직업 목록(수정 금지)'!$B$4:$B$94,0),MATCH($B82,'직업 목록(수정 금지)'!$C$3:$EC$3,0)),"-")</f>
        <v>우대</v>
      </c>
      <c r="P82" s="44"/>
      <c r="Q82" s="52" t="str" cm="1">
        <f t="array" ref="Q82">IFERROR(_xlfn.IFS(AND(N82="O",O82="우대"),"15",AND(N82="O",O82="전문"),"16",N82="O",10),"-")</f>
        <v>-</v>
      </c>
      <c r="R82" s="83"/>
      <c r="S82" s="119" t="str" cm="1">
        <f t="array" ref="S82">IFERROR(_xlfn.IFS(AND(O82="전문",N82="O"),R82+P82+1,AND(N82="O",P82="보정안됨"),1,N82="O",R82+P82),"-")</f>
        <v>-</v>
      </c>
      <c r="T82" s="160"/>
      <c r="U82" s="163"/>
      <c r="V82" s="176"/>
      <c r="W82" s="173"/>
      <c r="X82" s="36" t="s">
        <v>89</v>
      </c>
      <c r="Y82" s="48"/>
      <c r="Z82" s="89">
        <f>IFERROR(INDEX('직업 목록(수정 금지)'!$C$4:$EC$94,MATCH(AH$71,'직업 목록(수정 금지)'!$B$4:$B$94,0),MATCH($B82,'직업 목록(수정 금지)'!$C$3:$EC$3,0)),"-")</f>
        <v>0</v>
      </c>
      <c r="AA82" s="44"/>
      <c r="AB82" s="52" t="str" cm="1">
        <f t="array" ref="AB82">IFERROR(_xlfn.IFS(AND(Y82="O",Z82="우대"),"15",AND(Y82="O",Z82="전문"),"16",Y82="O",10),"-")</f>
        <v>-</v>
      </c>
      <c r="AC82" s="83"/>
      <c r="AD82" s="119" t="str" cm="1">
        <f t="array" ref="AD82">IFERROR(_xlfn.IFS(AND(Z82="전문",Y82="O"),AC82+AA82+1,AND(Y82="O",AA82="보정안됨"),1,Y82="O",AC82+AA82),"-")</f>
        <v>-</v>
      </c>
      <c r="AE82" s="160"/>
      <c r="AF82" s="163"/>
      <c r="AG82" s="176"/>
      <c r="AH82" s="173"/>
      <c r="AI82" s="36" t="s">
        <v>89</v>
      </c>
      <c r="AJ82" s="48"/>
      <c r="AK82" s="89" t="str">
        <f>IFERROR(INDEX('직업 목록(수정 금지)'!$C$4:$EC$94,MATCH(AS$71,'직업 목록(수정 금지)'!$B$4:$B$94,0),MATCH($B82,'직업 목록(수정 금지)'!$C$3:$EC$3,0)),"-")</f>
        <v>우대</v>
      </c>
      <c r="AL82" s="44"/>
      <c r="AM82" s="52" t="str" cm="1">
        <f t="array" ref="AM82">IFERROR(_xlfn.IFS(AND(AJ82="O",AK82="우대"),"15",AND(AJ82="O",AK82="전문"),"16",AJ82="O",10),"-")</f>
        <v>-</v>
      </c>
      <c r="AN82" s="83"/>
      <c r="AO82" s="119" t="str" cm="1">
        <f t="array" ref="AO82">IFERROR(_xlfn.IFS(AND(AK82="전문",AJ82="O"),AN82+AL82+1,AND(AJ82="O",AL82="보정안됨"),1,AJ82="O",AN82+AL82),"-")</f>
        <v>-</v>
      </c>
      <c r="AP82" s="160"/>
      <c r="AQ82" s="163"/>
      <c r="AR82" s="176"/>
      <c r="AS82" s="173"/>
    </row>
    <row r="83" spans="1:45" ht="21.95" customHeight="1" x14ac:dyDescent="0.3">
      <c r="A83" s="157"/>
      <c r="B83" s="36" t="s">
        <v>102</v>
      </c>
      <c r="C83" s="43"/>
      <c r="D83" s="89" t="str">
        <f>IFERROR(INDEX('직업 목록(수정 금지)'!$C$4:$EC$94,MATCH(L$71,'직업 목록(수정 금지)'!$B$4:$B$94,0),MATCH($B83,'직업 목록(수정 금지)'!$C$3:$EC$3,0)),"-")</f>
        <v>우대</v>
      </c>
      <c r="E83" s="44"/>
      <c r="F83" s="52" t="str" cm="1">
        <f t="array" ref="F83">IFERROR(_xlfn.IFS(AND(C83="O",D83="우대"),"15",AND(C83="O",D83="전문"),"16",C83="O",10),"-")</f>
        <v>-</v>
      </c>
      <c r="G83" s="83"/>
      <c r="H83" s="119" t="str" cm="1">
        <f t="array" ref="H83">IFERROR(_xlfn.IFS(AND(D83="전문",C83="O"),G83+E83+1,AND(C83="O",E83="보정안됨"),1,C83="O",G83+E83),"-")</f>
        <v>-</v>
      </c>
      <c r="I83" s="160"/>
      <c r="J83" s="163"/>
      <c r="K83" s="176"/>
      <c r="L83" s="173"/>
      <c r="M83" s="36" t="s">
        <v>102</v>
      </c>
      <c r="N83" s="43"/>
      <c r="O83" s="89">
        <f>IFERROR(INDEX('직업 목록(수정 금지)'!$C$4:$EC$94,MATCH(W$71,'직업 목록(수정 금지)'!$B$4:$B$94,0),MATCH($B83,'직업 목록(수정 금지)'!$C$3:$EC$3,0)),"-")</f>
        <v>0</v>
      </c>
      <c r="P83" s="44"/>
      <c r="Q83" s="52" t="str" cm="1">
        <f t="array" ref="Q83">IFERROR(_xlfn.IFS(AND(N83="O",O83="우대"),"15",AND(N83="O",O83="전문"),"16",N83="O",10),"-")</f>
        <v>-</v>
      </c>
      <c r="R83" s="83"/>
      <c r="S83" s="119" t="str" cm="1">
        <f t="array" ref="S83">IFERROR(_xlfn.IFS(AND(O83="전문",N83="O"),R83+P83+1,AND(N83="O",P83="보정안됨"),1,N83="O",R83+P83),"-")</f>
        <v>-</v>
      </c>
      <c r="T83" s="160"/>
      <c r="U83" s="163"/>
      <c r="V83" s="176"/>
      <c r="W83" s="173"/>
      <c r="X83" s="36" t="s">
        <v>102</v>
      </c>
      <c r="Y83" s="48"/>
      <c r="Z83" s="89" t="str">
        <f>IFERROR(INDEX('직업 목록(수정 금지)'!$C$4:$EC$94,MATCH(AH$71,'직업 목록(수정 금지)'!$B$4:$B$94,0),MATCH($B83,'직업 목록(수정 금지)'!$C$3:$EC$3,0)),"-")</f>
        <v>우대</v>
      </c>
      <c r="AA83" s="44"/>
      <c r="AB83" s="52" t="str" cm="1">
        <f t="array" ref="AB83">IFERROR(_xlfn.IFS(AND(Y83="O",Z83="우대"),"15",AND(Y83="O",Z83="전문"),"16",Y83="O",10),"-")</f>
        <v>-</v>
      </c>
      <c r="AC83" s="83"/>
      <c r="AD83" s="119" t="str" cm="1">
        <f t="array" ref="AD83">IFERROR(_xlfn.IFS(AND(Z83="전문",Y83="O"),AC83+AA83+1,AND(Y83="O",AA83="보정안됨"),1,Y83="O",AC83+AA83),"-")</f>
        <v>-</v>
      </c>
      <c r="AE83" s="160"/>
      <c r="AF83" s="163"/>
      <c r="AG83" s="176"/>
      <c r="AH83" s="173"/>
      <c r="AI83" s="36" t="s">
        <v>102</v>
      </c>
      <c r="AJ83" s="48"/>
      <c r="AK83" s="89">
        <f>IFERROR(INDEX('직업 목록(수정 금지)'!$C$4:$EC$94,MATCH(AS$71,'직업 목록(수정 금지)'!$B$4:$B$94,0),MATCH($B83,'직업 목록(수정 금지)'!$C$3:$EC$3,0)),"-")</f>
        <v>0</v>
      </c>
      <c r="AL83" s="44"/>
      <c r="AM83" s="52" t="str" cm="1">
        <f t="array" ref="AM83">IFERROR(_xlfn.IFS(AND(AJ83="O",AK83="우대"),"15",AND(AJ83="O",AK83="전문"),"16",AJ83="O",10),"-")</f>
        <v>-</v>
      </c>
      <c r="AN83" s="83"/>
      <c r="AO83" s="119" t="str" cm="1">
        <f t="array" ref="AO83">IFERROR(_xlfn.IFS(AND(AK83="전문",AJ83="O"),AN83+AL83+1,AND(AJ83="O",AL83="보정안됨"),1,AJ83="O",AN83+AL83),"-")</f>
        <v>-</v>
      </c>
      <c r="AP83" s="160"/>
      <c r="AQ83" s="163"/>
      <c r="AR83" s="176"/>
      <c r="AS83" s="173"/>
    </row>
    <row r="84" spans="1:45" ht="21.95" customHeight="1" x14ac:dyDescent="0.3">
      <c r="A84" s="157"/>
      <c r="B84" s="36" t="s">
        <v>77</v>
      </c>
      <c r="C84" s="43"/>
      <c r="D84" s="89">
        <f>IFERROR(INDEX('직업 목록(수정 금지)'!$C$4:$EC$94,MATCH(L$71,'직업 목록(수정 금지)'!$B$4:$B$94,0),MATCH($B84,'직업 목록(수정 금지)'!$C$3:$EC$3,0)),"-")</f>
        <v>0</v>
      </c>
      <c r="E84" s="44"/>
      <c r="F84" s="52" t="str" cm="1">
        <f t="array" ref="F84">IFERROR(_xlfn.IFS(AND(C84="O",D84="우대"),"15",AND(C84="O",D84="전문"),"16",C84="O",10),"-")</f>
        <v>-</v>
      </c>
      <c r="G84" s="83"/>
      <c r="H84" s="119" t="str" cm="1">
        <f t="array" ref="H84">IFERROR(_xlfn.IFS(AND(D84="전문",C84="O"),G84+E84+1,AND(C84="O",E84="보정안됨"),1,C84="O",G84+E84),"-")</f>
        <v>-</v>
      </c>
      <c r="I84" s="160"/>
      <c r="J84" s="163"/>
      <c r="K84" s="176"/>
      <c r="L84" s="173"/>
      <c r="M84" s="36" t="s">
        <v>77</v>
      </c>
      <c r="N84" s="43"/>
      <c r="O84" s="89">
        <f>IFERROR(INDEX('직업 목록(수정 금지)'!$C$4:$EC$94,MATCH(W$71,'직업 목록(수정 금지)'!$B$4:$B$94,0),MATCH($B84,'직업 목록(수정 금지)'!$C$3:$EC$3,0)),"-")</f>
        <v>0</v>
      </c>
      <c r="P84" s="44"/>
      <c r="Q84" s="52" t="str" cm="1">
        <f t="array" ref="Q84">IFERROR(_xlfn.IFS(AND(N84="O",O84="우대"),"15",AND(N84="O",O84="전문"),"16",N84="O",10),"-")</f>
        <v>-</v>
      </c>
      <c r="R84" s="83"/>
      <c r="S84" s="119" t="str" cm="1">
        <f t="array" ref="S84">IFERROR(_xlfn.IFS(AND(O84="전문",N84="O"),R84+P84+1,AND(N84="O",P84="보정안됨"),1,N84="O",R84+P84),"-")</f>
        <v>-</v>
      </c>
      <c r="T84" s="160"/>
      <c r="U84" s="163"/>
      <c r="V84" s="176"/>
      <c r="W84" s="173"/>
      <c r="X84" s="36" t="s">
        <v>77</v>
      </c>
      <c r="Y84" s="48"/>
      <c r="Z84" s="89">
        <f>IFERROR(INDEX('직업 목록(수정 금지)'!$C$4:$EC$94,MATCH(AH$71,'직업 목록(수정 금지)'!$B$4:$B$94,0),MATCH($B84,'직업 목록(수정 금지)'!$C$3:$EC$3,0)),"-")</f>
        <v>0</v>
      </c>
      <c r="AA84" s="44"/>
      <c r="AB84" s="52" t="str" cm="1">
        <f t="array" ref="AB84">IFERROR(_xlfn.IFS(AND(Y84="O",Z84="우대"),"15",AND(Y84="O",Z84="전문"),"16",Y84="O",10),"-")</f>
        <v>-</v>
      </c>
      <c r="AC84" s="83"/>
      <c r="AD84" s="119" t="str" cm="1">
        <f t="array" ref="AD84">IFERROR(_xlfn.IFS(AND(Z84="전문",Y84="O"),AC84+AA84+1,AND(Y84="O",AA84="보정안됨"),1,Y84="O",AC84+AA84),"-")</f>
        <v>-</v>
      </c>
      <c r="AE84" s="160"/>
      <c r="AF84" s="163"/>
      <c r="AG84" s="176"/>
      <c r="AH84" s="173"/>
      <c r="AI84" s="36" t="s">
        <v>77</v>
      </c>
      <c r="AJ84" s="48"/>
      <c r="AK84" s="89">
        <f>IFERROR(INDEX('직업 목록(수정 금지)'!$C$4:$EC$94,MATCH(AS$71,'직업 목록(수정 금지)'!$B$4:$B$94,0),MATCH($B84,'직업 목록(수정 금지)'!$C$3:$EC$3,0)),"-")</f>
        <v>0</v>
      </c>
      <c r="AL84" s="44"/>
      <c r="AM84" s="52" t="str" cm="1">
        <f t="array" ref="AM84">IFERROR(_xlfn.IFS(AND(AJ84="O",AK84="우대"),"15",AND(AJ84="O",AK84="전문"),"16",AJ84="O",10),"-")</f>
        <v>-</v>
      </c>
      <c r="AN84" s="83"/>
      <c r="AO84" s="119" t="str" cm="1">
        <f t="array" ref="AO84">IFERROR(_xlfn.IFS(AND(AK84="전문",AJ84="O"),AN84+AL84+1,AND(AJ84="O",AL84="보정안됨"),1,AJ84="O",AN84+AL84),"-")</f>
        <v>-</v>
      </c>
      <c r="AP84" s="160"/>
      <c r="AQ84" s="163"/>
      <c r="AR84" s="176"/>
      <c r="AS84" s="173"/>
    </row>
    <row r="85" spans="1:45" ht="21.95" customHeight="1" x14ac:dyDescent="0.3">
      <c r="A85" s="157"/>
      <c r="B85" s="36" t="s">
        <v>78</v>
      </c>
      <c r="C85" s="43"/>
      <c r="D85" s="89">
        <f>IFERROR(INDEX('직업 목록(수정 금지)'!$C$4:$EC$94,MATCH(L$71,'직업 목록(수정 금지)'!$B$4:$B$94,0),MATCH($B85,'직업 목록(수정 금지)'!$C$3:$EC$3,0)),"-")</f>
        <v>0</v>
      </c>
      <c r="E85" s="50" t="s">
        <v>241</v>
      </c>
      <c r="F85" s="52" t="str" cm="1">
        <f t="array" ref="F85">IFERROR(_xlfn.IFS(AND(C85="O",D85="우대"),"1",AND(C85="O",D85="전문"),"1",C85="O",1),"-")</f>
        <v>-</v>
      </c>
      <c r="G85" s="83"/>
      <c r="H85" s="119" t="str" cm="1">
        <f t="array" ref="H85">IFERROR(_xlfn.IFS(AND(D85="전문",C85="O"),G85+E85+1,AND(C85="O",E85="보정안됨"),1,C85="O",G85+E85),"-")</f>
        <v>-</v>
      </c>
      <c r="I85" s="160"/>
      <c r="J85" s="163"/>
      <c r="K85" s="176"/>
      <c r="L85" s="173"/>
      <c r="M85" s="36" t="s">
        <v>78</v>
      </c>
      <c r="N85" s="43"/>
      <c r="O85" s="89">
        <f>IFERROR(INDEX('직업 목록(수정 금지)'!$C$4:$EC$94,MATCH(W$71,'직업 목록(수정 금지)'!$B$4:$B$94,0),MATCH($B85,'직업 목록(수정 금지)'!$C$3:$EC$3,0)),"-")</f>
        <v>0</v>
      </c>
      <c r="P85" s="50" t="s">
        <v>241</v>
      </c>
      <c r="Q85" s="52" t="str" cm="1">
        <f t="array" ref="Q85">IFERROR(_xlfn.IFS(AND(N85="O",O85="우대"),"1",AND(N85="O",O85="전문"),"1",N85="O",1),"-")</f>
        <v>-</v>
      </c>
      <c r="R85" s="83"/>
      <c r="S85" s="119" t="str" cm="1">
        <f t="array" ref="S85">IFERROR(_xlfn.IFS(AND(O85="전문",N85="O"),R85+P85+1,AND(N85="O",P85="보정안됨"),1,N85="O",R85+P85),"-")</f>
        <v>-</v>
      </c>
      <c r="T85" s="160"/>
      <c r="U85" s="163"/>
      <c r="V85" s="176"/>
      <c r="W85" s="173"/>
      <c r="X85" s="36" t="s">
        <v>78</v>
      </c>
      <c r="Y85" s="48"/>
      <c r="Z85" s="89">
        <f>IFERROR(INDEX('직업 목록(수정 금지)'!$C$4:$EC$94,MATCH(AH$71,'직업 목록(수정 금지)'!$B$4:$B$94,0),MATCH($B85,'직업 목록(수정 금지)'!$C$3:$EC$3,0)),"-")</f>
        <v>0</v>
      </c>
      <c r="AA85" s="50" t="s">
        <v>241</v>
      </c>
      <c r="AB85" s="52" t="str" cm="1">
        <f t="array" ref="AB85">IFERROR(_xlfn.IFS(AND(Y85="O",Z85="우대"),"1",AND(Y85="O",Z85="전문"),"1",Y85="O",1),"-")</f>
        <v>-</v>
      </c>
      <c r="AC85" s="83"/>
      <c r="AD85" s="119" t="str" cm="1">
        <f t="array" ref="AD85">IFERROR(_xlfn.IFS(AND(Z85="전문",Y85="O"),AC85+AA85+1,AND(Y85="O",AA85="보정안됨"),1,Y85="O",AC85+AA85),"-")</f>
        <v>-</v>
      </c>
      <c r="AE85" s="160"/>
      <c r="AF85" s="163"/>
      <c r="AG85" s="176"/>
      <c r="AH85" s="173"/>
      <c r="AI85" s="36" t="s">
        <v>78</v>
      </c>
      <c r="AJ85" s="48"/>
      <c r="AK85" s="89">
        <f>IFERROR(INDEX('직업 목록(수정 금지)'!$C$4:$EC$94,MATCH(AS$71,'직업 목록(수정 금지)'!$B$4:$B$94,0),MATCH($B85,'직업 목록(수정 금지)'!$C$3:$EC$3,0)),"-")</f>
        <v>0</v>
      </c>
      <c r="AL85" s="50" t="s">
        <v>241</v>
      </c>
      <c r="AM85" s="52" t="str" cm="1">
        <f t="array" ref="AM85">IFERROR(_xlfn.IFS(AND(AJ85="O",AK85="우대"),"1",AND(AJ85="O",AK85="전문"),"1",AJ85="O",1),"-")</f>
        <v>-</v>
      </c>
      <c r="AN85" s="83"/>
      <c r="AO85" s="119" t="str" cm="1">
        <f t="array" ref="AO85">IFERROR(_xlfn.IFS(AND(AK85="전문",AJ85="O"),AN85+AL85+1,AND(AJ85="O",AL85="보정안됨"),1,AJ85="O",AN85+AL85),"-")</f>
        <v>-</v>
      </c>
      <c r="AP85" s="160"/>
      <c r="AQ85" s="163"/>
      <c r="AR85" s="176"/>
      <c r="AS85" s="173"/>
    </row>
    <row r="86" spans="1:45" ht="21.95" customHeight="1" x14ac:dyDescent="0.3">
      <c r="A86" s="157"/>
      <c r="B86" s="36" t="s">
        <v>79</v>
      </c>
      <c r="C86" s="43"/>
      <c r="D86" s="89">
        <f>IFERROR(INDEX('직업 목록(수정 금지)'!$C$4:$EC$94,MATCH(L$71,'직업 목록(수정 금지)'!$B$4:$B$94,0),MATCH($B86,'직업 목록(수정 금지)'!$C$3:$EC$3,0)),"-")</f>
        <v>0</v>
      </c>
      <c r="E86" s="44"/>
      <c r="F86" s="52" t="str" cm="1">
        <f t="array" ref="F86">IFERROR(_xlfn.IFS(AND(C86="O",D86="우대"),"15",AND(C86="O",D86="전문"),"16",C86="O",10),"-")</f>
        <v>-</v>
      </c>
      <c r="G86" s="83"/>
      <c r="H86" s="119" t="str" cm="1">
        <f t="array" ref="H86">IFERROR(_xlfn.IFS(AND(D86="전문",C86="O"),G86+E86+1,AND(C86="O",E86="보정안됨"),1,C86="O",G86+E86),"-")</f>
        <v>-</v>
      </c>
      <c r="I86" s="160"/>
      <c r="J86" s="163"/>
      <c r="K86" s="176"/>
      <c r="L86" s="173"/>
      <c r="M86" s="36" t="s">
        <v>79</v>
      </c>
      <c r="N86" s="43"/>
      <c r="O86" s="89" t="str">
        <f>IFERROR(INDEX('직업 목록(수정 금지)'!$C$4:$EC$94,MATCH(W$71,'직업 목록(수정 금지)'!$B$4:$B$94,0),MATCH($B86,'직업 목록(수정 금지)'!$C$3:$EC$3,0)),"-")</f>
        <v>우대</v>
      </c>
      <c r="P86" s="44"/>
      <c r="Q86" s="52" t="str" cm="1">
        <f t="array" ref="Q86">IFERROR(_xlfn.IFS(AND(N86="O",O86="우대"),"15",AND(N86="O",O86="전문"),"16",N86="O",10),"-")</f>
        <v>-</v>
      </c>
      <c r="R86" s="83"/>
      <c r="S86" s="119" t="str" cm="1">
        <f t="array" ref="S86">IFERROR(_xlfn.IFS(AND(O86="전문",N86="O"),R86+P86+1,AND(N86="O",P86="보정안됨"),1,N86="O",R86+P86),"-")</f>
        <v>-</v>
      </c>
      <c r="T86" s="160"/>
      <c r="U86" s="163"/>
      <c r="V86" s="176"/>
      <c r="W86" s="173"/>
      <c r="X86" s="36" t="s">
        <v>79</v>
      </c>
      <c r="Y86" s="48"/>
      <c r="Z86" s="89">
        <f>IFERROR(INDEX('직업 목록(수정 금지)'!$C$4:$EC$94,MATCH(AH$71,'직업 목록(수정 금지)'!$B$4:$B$94,0),MATCH($B86,'직업 목록(수정 금지)'!$C$3:$EC$3,0)),"-")</f>
        <v>0</v>
      </c>
      <c r="AA86" s="44"/>
      <c r="AB86" s="52" t="str" cm="1">
        <f t="array" ref="AB86">IFERROR(_xlfn.IFS(AND(Y86="O",Z86="우대"),"15",AND(Y86="O",Z86="전문"),"16",Y86="O",10),"-")</f>
        <v>-</v>
      </c>
      <c r="AC86" s="83"/>
      <c r="AD86" s="119" t="str" cm="1">
        <f t="array" ref="AD86">IFERROR(_xlfn.IFS(AND(Z86="전문",Y86="O"),AC86+AA86+1,AND(Y86="O",AA86="보정안됨"),1,Y86="O",AC86+AA86),"-")</f>
        <v>-</v>
      </c>
      <c r="AE86" s="160"/>
      <c r="AF86" s="163"/>
      <c r="AG86" s="176"/>
      <c r="AH86" s="173"/>
      <c r="AI86" s="36" t="s">
        <v>79</v>
      </c>
      <c r="AJ86" s="48"/>
      <c r="AK86" s="89" t="str">
        <f>IFERROR(INDEX('직업 목록(수정 금지)'!$C$4:$EC$94,MATCH(AS$71,'직업 목록(수정 금지)'!$B$4:$B$94,0),MATCH($B86,'직업 목록(수정 금지)'!$C$3:$EC$3,0)),"-")</f>
        <v>우대</v>
      </c>
      <c r="AL86" s="44"/>
      <c r="AM86" s="52" t="str" cm="1">
        <f t="array" ref="AM86">IFERROR(_xlfn.IFS(AND(AJ86="O",AK86="우대"),"15",AND(AJ86="O",AK86="전문"),"16",AJ86="O",10),"-")</f>
        <v>-</v>
      </c>
      <c r="AN86" s="83"/>
      <c r="AO86" s="119" t="str" cm="1">
        <f t="array" ref="AO86">IFERROR(_xlfn.IFS(AND(AK86="전문",AJ86="O"),AN86+AL86+1,AND(AJ86="O",AL86="보정안됨"),1,AJ86="O",AN86+AL86),"-")</f>
        <v>-</v>
      </c>
      <c r="AP86" s="160"/>
      <c r="AQ86" s="163"/>
      <c r="AR86" s="176"/>
      <c r="AS86" s="173"/>
    </row>
    <row r="87" spans="1:45" ht="21.95" customHeight="1" x14ac:dyDescent="0.3">
      <c r="A87" s="157"/>
      <c r="B87" s="36" t="s">
        <v>87</v>
      </c>
      <c r="C87" s="43"/>
      <c r="D87" s="89" t="str">
        <f>IFERROR(INDEX('직업 목록(수정 금지)'!$C$4:$EC$94,MATCH(L$71,'직업 목록(수정 금지)'!$B$4:$B$94,0),MATCH($B87,'직업 목록(수정 금지)'!$C$3:$EC$3,0)),"-")</f>
        <v>우대</v>
      </c>
      <c r="E87" s="44"/>
      <c r="F87" s="52" t="str" cm="1">
        <f t="array" ref="F87">IFERROR(_xlfn.IFS(AND(C87="O",D87="우대"),"15",AND(C87="O",D87="전문"),"16",C87="O",10),"-")</f>
        <v>-</v>
      </c>
      <c r="G87" s="83"/>
      <c r="H87" s="119" t="str" cm="1">
        <f t="array" ref="H87">IFERROR(_xlfn.IFS(AND(D87="전문",C87="O"),G87+E87+1,AND(C87="O",E87="보정안됨"),1,C87="O",G87+E87),"-")</f>
        <v>-</v>
      </c>
      <c r="I87" s="160"/>
      <c r="J87" s="163"/>
      <c r="K87" s="176"/>
      <c r="L87" s="173"/>
      <c r="M87" s="36" t="s">
        <v>87</v>
      </c>
      <c r="N87" s="43"/>
      <c r="O87" s="89" t="str">
        <f>IFERROR(INDEX('직업 목록(수정 금지)'!$C$4:$EC$94,MATCH(W$71,'직업 목록(수정 금지)'!$B$4:$B$94,0),MATCH($B87,'직업 목록(수정 금지)'!$C$3:$EC$3,0)),"-")</f>
        <v>우대</v>
      </c>
      <c r="P87" s="44"/>
      <c r="Q87" s="52" t="str" cm="1">
        <f t="array" ref="Q87">IFERROR(_xlfn.IFS(AND(N87="O",O87="우대"),"15",AND(N87="O",O87="전문"),"16",N87="O",10),"-")</f>
        <v>-</v>
      </c>
      <c r="R87" s="83"/>
      <c r="S87" s="119" t="str" cm="1">
        <f t="array" ref="S87">IFERROR(_xlfn.IFS(AND(O87="전문",N87="O"),R87+P87+1,AND(N87="O",P87="보정안됨"),1,N87="O",R87+P87),"-")</f>
        <v>-</v>
      </c>
      <c r="T87" s="160"/>
      <c r="U87" s="163"/>
      <c r="V87" s="176"/>
      <c r="W87" s="173"/>
      <c r="X87" s="36" t="s">
        <v>87</v>
      </c>
      <c r="Y87" s="48"/>
      <c r="Z87" s="89" t="str">
        <f>IFERROR(INDEX('직업 목록(수정 금지)'!$C$4:$EC$94,MATCH(AH$71,'직업 목록(수정 금지)'!$B$4:$B$94,0),MATCH($B87,'직업 목록(수정 금지)'!$C$3:$EC$3,0)),"-")</f>
        <v>우대</v>
      </c>
      <c r="AA87" s="44"/>
      <c r="AB87" s="52" t="str" cm="1">
        <f t="array" ref="AB87">IFERROR(_xlfn.IFS(AND(Y87="O",Z87="우대"),"15",AND(Y87="O",Z87="전문"),"16",Y87="O",10),"-")</f>
        <v>-</v>
      </c>
      <c r="AC87" s="83"/>
      <c r="AD87" s="119" t="str" cm="1">
        <f t="array" ref="AD87">IFERROR(_xlfn.IFS(AND(Z87="전문",Y87="O"),AC87+AA87+1,AND(Y87="O",AA87="보정안됨"),1,Y87="O",AC87+AA87),"-")</f>
        <v>-</v>
      </c>
      <c r="AE87" s="160"/>
      <c r="AF87" s="163"/>
      <c r="AG87" s="176"/>
      <c r="AH87" s="173"/>
      <c r="AI87" s="36" t="s">
        <v>87</v>
      </c>
      <c r="AJ87" s="48"/>
      <c r="AK87" s="89" t="str">
        <f>IFERROR(INDEX('직업 목록(수정 금지)'!$C$4:$EC$94,MATCH(AS$71,'직업 목록(수정 금지)'!$B$4:$B$94,0),MATCH($B87,'직업 목록(수정 금지)'!$C$3:$EC$3,0)),"-")</f>
        <v>우대</v>
      </c>
      <c r="AL87" s="44"/>
      <c r="AM87" s="52" t="str" cm="1">
        <f t="array" ref="AM87">IFERROR(_xlfn.IFS(AND(AJ87="O",AK87="우대"),"15",AND(AJ87="O",AK87="전문"),"16",AJ87="O",10),"-")</f>
        <v>-</v>
      </c>
      <c r="AN87" s="83"/>
      <c r="AO87" s="119" t="str" cm="1">
        <f t="array" ref="AO87">IFERROR(_xlfn.IFS(AND(AK87="전문",AJ87="O"),AN87+AL87+1,AND(AJ87="O",AL87="보정안됨"),1,AJ87="O",AN87+AL87),"-")</f>
        <v>-</v>
      </c>
      <c r="AP87" s="160"/>
      <c r="AQ87" s="163"/>
      <c r="AR87" s="176"/>
      <c r="AS87" s="173"/>
    </row>
    <row r="88" spans="1:45" ht="21.95" customHeight="1" x14ac:dyDescent="0.3">
      <c r="A88" s="157"/>
      <c r="B88" s="36" t="s">
        <v>86</v>
      </c>
      <c r="C88" s="43"/>
      <c r="D88" s="89">
        <f>IFERROR(INDEX('직업 목록(수정 금지)'!$C$4:$EC$94,MATCH(L$71,'직업 목록(수정 금지)'!$B$4:$B$94,0),MATCH($B88,'직업 목록(수정 금지)'!$C$3:$EC$3,0)),"-")</f>
        <v>0</v>
      </c>
      <c r="E88" s="44"/>
      <c r="F88" s="52" t="str" cm="1">
        <f t="array" ref="F88">IFERROR(_xlfn.IFS(AND(C88="O",D88="우대"),"15",AND(C88="O",D88="전문"),"16",C88="O",10),"-")</f>
        <v>-</v>
      </c>
      <c r="G88" s="83"/>
      <c r="H88" s="119" t="str" cm="1">
        <f t="array" ref="H88">IFERROR(_xlfn.IFS(AND(D88="전문",C88="O"),G88+E88+1,AND(C88="O",E88="보정안됨"),1,C88="O",G88+E88),"-")</f>
        <v>-</v>
      </c>
      <c r="I88" s="160"/>
      <c r="J88" s="163"/>
      <c r="K88" s="176"/>
      <c r="L88" s="173"/>
      <c r="M88" s="36" t="s">
        <v>86</v>
      </c>
      <c r="N88" s="43"/>
      <c r="O88" s="89">
        <f>IFERROR(INDEX('직업 목록(수정 금지)'!$C$4:$EC$94,MATCH(W$71,'직업 목록(수정 금지)'!$B$4:$B$94,0),MATCH($B88,'직업 목록(수정 금지)'!$C$3:$EC$3,0)),"-")</f>
        <v>0</v>
      </c>
      <c r="P88" s="44"/>
      <c r="Q88" s="52" t="str" cm="1">
        <f t="array" ref="Q88">IFERROR(_xlfn.IFS(AND(N88="O",O88="우대"),"15",AND(N88="O",O88="전문"),"16",N88="O",10),"-")</f>
        <v>-</v>
      </c>
      <c r="R88" s="83"/>
      <c r="S88" s="119" t="str" cm="1">
        <f t="array" ref="S88">IFERROR(_xlfn.IFS(AND(O88="전문",N88="O"),R88+P88+1,AND(N88="O",P88="보정안됨"),1,N88="O",R88+P88),"-")</f>
        <v>-</v>
      </c>
      <c r="T88" s="160"/>
      <c r="U88" s="163"/>
      <c r="V88" s="176"/>
      <c r="W88" s="173"/>
      <c r="X88" s="36" t="s">
        <v>86</v>
      </c>
      <c r="Y88" s="48"/>
      <c r="Z88" s="89">
        <f>IFERROR(INDEX('직업 목록(수정 금지)'!$C$4:$EC$94,MATCH(AH$71,'직업 목록(수정 금지)'!$B$4:$B$94,0),MATCH($B88,'직업 목록(수정 금지)'!$C$3:$EC$3,0)),"-")</f>
        <v>0</v>
      </c>
      <c r="AA88" s="44"/>
      <c r="AB88" s="52" t="str" cm="1">
        <f t="array" ref="AB88">IFERROR(_xlfn.IFS(AND(Y88="O",Z88="우대"),"15",AND(Y88="O",Z88="전문"),"16",Y88="O",10),"-")</f>
        <v>-</v>
      </c>
      <c r="AC88" s="83"/>
      <c r="AD88" s="119" t="str" cm="1">
        <f t="array" ref="AD88">IFERROR(_xlfn.IFS(AND(Z88="전문",Y88="O"),AC88+AA88+1,AND(Y88="O",AA88="보정안됨"),1,Y88="O",AC88+AA88),"-")</f>
        <v>-</v>
      </c>
      <c r="AE88" s="160"/>
      <c r="AF88" s="163"/>
      <c r="AG88" s="176"/>
      <c r="AH88" s="173"/>
      <c r="AI88" s="36" t="s">
        <v>86</v>
      </c>
      <c r="AJ88" s="48"/>
      <c r="AK88" s="89">
        <f>IFERROR(INDEX('직업 목록(수정 금지)'!$C$4:$EC$94,MATCH(AS$71,'직업 목록(수정 금지)'!$B$4:$B$94,0),MATCH($B88,'직업 목록(수정 금지)'!$C$3:$EC$3,0)),"-")</f>
        <v>0</v>
      </c>
      <c r="AL88" s="44"/>
      <c r="AM88" s="52" t="str" cm="1">
        <f t="array" ref="AM88">IFERROR(_xlfn.IFS(AND(AJ88="O",AK88="우대"),"15",AND(AJ88="O",AK88="전문"),"16",AJ88="O",10),"-")</f>
        <v>-</v>
      </c>
      <c r="AN88" s="83"/>
      <c r="AO88" s="119" t="str" cm="1">
        <f t="array" ref="AO88">IFERROR(_xlfn.IFS(AND(AK88="전문",AJ88="O"),AN88+AL88+1,AND(AJ88="O",AL88="보정안됨"),1,AJ88="O",AN88+AL88),"-")</f>
        <v>-</v>
      </c>
      <c r="AP88" s="160"/>
      <c r="AQ88" s="163"/>
      <c r="AR88" s="176"/>
      <c r="AS88" s="173"/>
    </row>
    <row r="89" spans="1:45" ht="21.95" customHeight="1" x14ac:dyDescent="0.3">
      <c r="A89" s="157"/>
      <c r="B89" s="36" t="s">
        <v>93</v>
      </c>
      <c r="C89" s="43"/>
      <c r="D89" s="89">
        <f>IFERROR(INDEX('직업 목록(수정 금지)'!$C$4:$EC$94,MATCH(L$71,'직업 목록(수정 금지)'!$B$4:$B$94,0),MATCH($B89,'직업 목록(수정 금지)'!$C$3:$EC$3,0)),"-")</f>
        <v>0</v>
      </c>
      <c r="E89" s="44"/>
      <c r="F89" s="52" t="str" cm="1">
        <f t="array" ref="F89">IFERROR(_xlfn.IFS(AND(C89="O",D89="우대"),"15",AND(C89="O",D89="전문"),"16",C89="O",10),"-")</f>
        <v>-</v>
      </c>
      <c r="G89" s="83"/>
      <c r="H89" s="119" t="str" cm="1">
        <f t="array" ref="H89">IFERROR(_xlfn.IFS(AND(D89="전문",C89="O"),G89+E89+1,AND(C89="O",E89="보정안됨"),1,C89="O",G89+E89),"-")</f>
        <v>-</v>
      </c>
      <c r="I89" s="160"/>
      <c r="J89" s="163"/>
      <c r="K89" s="176"/>
      <c r="L89" s="173"/>
      <c r="M89" s="36" t="s">
        <v>93</v>
      </c>
      <c r="N89" s="43"/>
      <c r="O89" s="89" t="str">
        <f>IFERROR(INDEX('직업 목록(수정 금지)'!$C$4:$EC$94,MATCH(W$71,'직업 목록(수정 금지)'!$B$4:$B$94,0),MATCH($B89,'직업 목록(수정 금지)'!$C$3:$EC$3,0)),"-")</f>
        <v>우대</v>
      </c>
      <c r="P89" s="44"/>
      <c r="Q89" s="52" t="str" cm="1">
        <f t="array" ref="Q89">IFERROR(_xlfn.IFS(AND(N89="O",O89="우대"),"15",AND(N89="O",O89="전문"),"16",N89="O",10),"-")</f>
        <v>-</v>
      </c>
      <c r="R89" s="83"/>
      <c r="S89" s="119" t="str" cm="1">
        <f t="array" ref="S89">IFERROR(_xlfn.IFS(AND(O89="전문",N89="O"),R89+P89+1,AND(N89="O",P89="보정안됨"),1,N89="O",R89+P89),"-")</f>
        <v>-</v>
      </c>
      <c r="T89" s="160"/>
      <c r="U89" s="163"/>
      <c r="V89" s="176"/>
      <c r="W89" s="173"/>
      <c r="X89" s="36" t="s">
        <v>93</v>
      </c>
      <c r="Y89" s="48"/>
      <c r="Z89" s="89">
        <f>IFERROR(INDEX('직업 목록(수정 금지)'!$C$4:$EC$94,MATCH(AH$71,'직업 목록(수정 금지)'!$B$4:$B$94,0),MATCH($B89,'직업 목록(수정 금지)'!$C$3:$EC$3,0)),"-")</f>
        <v>0</v>
      </c>
      <c r="AA89" s="44"/>
      <c r="AB89" s="52" t="str" cm="1">
        <f t="array" ref="AB89">IFERROR(_xlfn.IFS(AND(Y89="O",Z89="우대"),"15",AND(Y89="O",Z89="전문"),"16",Y89="O",10),"-")</f>
        <v>-</v>
      </c>
      <c r="AC89" s="83"/>
      <c r="AD89" s="119" t="str" cm="1">
        <f t="array" ref="AD89">IFERROR(_xlfn.IFS(AND(Z89="전문",Y89="O"),AC89+AA89+1,AND(Y89="O",AA89="보정안됨"),1,Y89="O",AC89+AA89),"-")</f>
        <v>-</v>
      </c>
      <c r="AE89" s="160"/>
      <c r="AF89" s="163"/>
      <c r="AG89" s="176"/>
      <c r="AH89" s="173"/>
      <c r="AI89" s="36" t="s">
        <v>93</v>
      </c>
      <c r="AJ89" s="48"/>
      <c r="AK89" s="89" t="str">
        <f>IFERROR(INDEX('직업 목록(수정 금지)'!$C$4:$EC$94,MATCH(AS$71,'직업 목록(수정 금지)'!$B$4:$B$94,0),MATCH($B89,'직업 목록(수정 금지)'!$C$3:$EC$3,0)),"-")</f>
        <v>우대</v>
      </c>
      <c r="AL89" s="44"/>
      <c r="AM89" s="52" t="str" cm="1">
        <f t="array" ref="AM89">IFERROR(_xlfn.IFS(AND(AJ89="O",AK89="우대"),"15",AND(AJ89="O",AK89="전문"),"16",AJ89="O",10),"-")</f>
        <v>-</v>
      </c>
      <c r="AN89" s="83"/>
      <c r="AO89" s="119" t="str" cm="1">
        <f t="array" ref="AO89">IFERROR(_xlfn.IFS(AND(AK89="전문",AJ89="O"),AN89+AL89+1,AND(AJ89="O",AL89="보정안됨"),1,AJ89="O",AN89+AL89),"-")</f>
        <v>-</v>
      </c>
      <c r="AP89" s="160"/>
      <c r="AQ89" s="163"/>
      <c r="AR89" s="176"/>
      <c r="AS89" s="173"/>
    </row>
    <row r="90" spans="1:45" ht="21.95" customHeight="1" x14ac:dyDescent="0.3">
      <c r="A90" s="157"/>
      <c r="B90" s="36" t="s">
        <v>81</v>
      </c>
      <c r="C90" s="43"/>
      <c r="D90" s="89">
        <f>IFERROR(INDEX('직업 목록(수정 금지)'!$C$4:$EC$94,MATCH(L$71,'직업 목록(수정 금지)'!$B$4:$B$94,0),MATCH($B90,'직업 목록(수정 금지)'!$C$3:$EC$3,0)),"-")</f>
        <v>0</v>
      </c>
      <c r="E90" s="50" t="s">
        <v>241</v>
      </c>
      <c r="F90" s="52" t="str" cm="1">
        <f t="array" ref="F90">IFERROR(_xlfn.IFS(AND(C90="O",D90="우대"),"1",AND(C90="O",D90="전문"),"1",C90="O",1),"-")</f>
        <v>-</v>
      </c>
      <c r="G90" s="83"/>
      <c r="H90" s="119" t="str" cm="1">
        <f t="array" ref="H90">IFERROR(_xlfn.IFS(AND(D90="전문",C90="O"),G90+E90+1,AND(C90="O",E90="보정안됨"),1,C90="O",G90+E90),"-")</f>
        <v>-</v>
      </c>
      <c r="I90" s="160"/>
      <c r="J90" s="163"/>
      <c r="K90" s="176"/>
      <c r="L90" s="173"/>
      <c r="M90" s="36" t="s">
        <v>81</v>
      </c>
      <c r="N90" s="43"/>
      <c r="O90" s="89" t="str">
        <f>IFERROR(INDEX('직업 목록(수정 금지)'!$C$4:$EC$94,MATCH(W$71,'직업 목록(수정 금지)'!$B$4:$B$94,0),MATCH($B90,'직업 목록(수정 금지)'!$C$3:$EC$3,0)),"-")</f>
        <v>우대</v>
      </c>
      <c r="P90" s="50" t="s">
        <v>241</v>
      </c>
      <c r="Q90" s="52" t="str" cm="1">
        <f t="array" ref="Q90">IFERROR(_xlfn.IFS(AND(N90="O",O90="우대"),"1",AND(N90="O",O90="전문"),"1",N90="O",1),"-")</f>
        <v>-</v>
      </c>
      <c r="R90" s="83"/>
      <c r="S90" s="119" t="str" cm="1">
        <f t="array" ref="S90">IFERROR(_xlfn.IFS(AND(O90="전문",N90="O"),R90+P90+1,AND(N90="O",P90="보정안됨"),1,N90="O",R90+P90),"-")</f>
        <v>-</v>
      </c>
      <c r="T90" s="160"/>
      <c r="U90" s="163"/>
      <c r="V90" s="176"/>
      <c r="W90" s="173"/>
      <c r="X90" s="36" t="s">
        <v>81</v>
      </c>
      <c r="Y90" s="48"/>
      <c r="Z90" s="89">
        <f>IFERROR(INDEX('직업 목록(수정 금지)'!$C$4:$EC$94,MATCH(AH$71,'직업 목록(수정 금지)'!$B$4:$B$94,0),MATCH($B90,'직업 목록(수정 금지)'!$C$3:$EC$3,0)),"-")</f>
        <v>0</v>
      </c>
      <c r="AA90" s="50" t="s">
        <v>241</v>
      </c>
      <c r="AB90" s="52" t="str" cm="1">
        <f t="array" ref="AB90">IFERROR(_xlfn.IFS(AND(Y90="O",Z90="우대"),"1",AND(Y90="O",Z90="전문"),"1",Y90="O",1),"-")</f>
        <v>-</v>
      </c>
      <c r="AC90" s="83"/>
      <c r="AD90" s="119" t="str" cm="1">
        <f t="array" ref="AD90">IFERROR(_xlfn.IFS(AND(Z90="전문",Y90="O"),AC90+AA90+1,AND(Y90="O",AA90="보정안됨"),1,Y90="O",AC90+AA90),"-")</f>
        <v>-</v>
      </c>
      <c r="AE90" s="160"/>
      <c r="AF90" s="163"/>
      <c r="AG90" s="176"/>
      <c r="AH90" s="173"/>
      <c r="AI90" s="36" t="s">
        <v>81</v>
      </c>
      <c r="AJ90" s="48"/>
      <c r="AK90" s="89" t="str">
        <f>IFERROR(INDEX('직업 목록(수정 금지)'!$C$4:$EC$94,MATCH(AS$71,'직업 목록(수정 금지)'!$B$4:$B$94,0),MATCH($B90,'직업 목록(수정 금지)'!$C$3:$EC$3,0)),"-")</f>
        <v>우대</v>
      </c>
      <c r="AL90" s="50" t="s">
        <v>241</v>
      </c>
      <c r="AM90" s="52" t="str" cm="1">
        <f t="array" ref="AM90">IFERROR(_xlfn.IFS(AND(AJ90="O",AK90="우대"),"1",AND(AJ90="O",AK90="전문"),"1",AJ90="O",1),"-")</f>
        <v>-</v>
      </c>
      <c r="AN90" s="83"/>
      <c r="AO90" s="119" t="str" cm="1">
        <f t="array" ref="AO90">IFERROR(_xlfn.IFS(AND(AK90="전문",AJ90="O"),AN90+AL90+1,AND(AJ90="O",AL90="보정안됨"),1,AJ90="O",AN90+AL90),"-")</f>
        <v>-</v>
      </c>
      <c r="AP90" s="160"/>
      <c r="AQ90" s="163"/>
      <c r="AR90" s="176"/>
      <c r="AS90" s="173"/>
    </row>
    <row r="91" spans="1:45" ht="21.95" customHeight="1" x14ac:dyDescent="0.3">
      <c r="A91" s="157"/>
      <c r="B91" s="36" t="s">
        <v>103</v>
      </c>
      <c r="C91" s="43"/>
      <c r="D91" s="89">
        <f>IFERROR(INDEX('직업 목록(수정 금지)'!$C$4:$EC$94,MATCH(L$71,'직업 목록(수정 금지)'!$B$4:$B$94,0),MATCH($B91,'직업 목록(수정 금지)'!$C$3:$EC$3,0)),"-")</f>
        <v>0</v>
      </c>
      <c r="E91" s="44"/>
      <c r="F91" s="52" t="str" cm="1">
        <f t="array" ref="F91">IFERROR(_xlfn.IFS(AND(C91="O",D91="우대"),"15",AND(C91="O",D91="전문"),"16",C91="O",10),"-")</f>
        <v>-</v>
      </c>
      <c r="G91" s="83"/>
      <c r="H91" s="119" t="str" cm="1">
        <f t="array" ref="H91">IFERROR(_xlfn.IFS(AND(D91="전문",C91="O"),G91+E91+1,AND(C91="O",E91="보정안됨"),1,C91="O",G91+E91),"-")</f>
        <v>-</v>
      </c>
      <c r="I91" s="160"/>
      <c r="J91" s="163"/>
      <c r="K91" s="176"/>
      <c r="L91" s="173"/>
      <c r="M91" s="36" t="s">
        <v>103</v>
      </c>
      <c r="N91" s="43"/>
      <c r="O91" s="89">
        <f>IFERROR(INDEX('직업 목록(수정 금지)'!$C$4:$EC$94,MATCH(W$71,'직업 목록(수정 금지)'!$B$4:$B$94,0),MATCH($B91,'직업 목록(수정 금지)'!$C$3:$EC$3,0)),"-")</f>
        <v>0</v>
      </c>
      <c r="P91" s="44"/>
      <c r="Q91" s="52" t="str" cm="1">
        <f t="array" ref="Q91">IFERROR(_xlfn.IFS(AND(N91="O",O91="우대"),"15",AND(N91="O",O91="전문"),"16",N91="O",10),"-")</f>
        <v>-</v>
      </c>
      <c r="R91" s="83"/>
      <c r="S91" s="119" t="str" cm="1">
        <f t="array" ref="S91">IFERROR(_xlfn.IFS(AND(O91="전문",N91="O"),R91+P91+1,AND(N91="O",P91="보정안됨"),1,N91="O",R91+P91),"-")</f>
        <v>-</v>
      </c>
      <c r="T91" s="160"/>
      <c r="U91" s="163"/>
      <c r="V91" s="176"/>
      <c r="W91" s="173"/>
      <c r="X91" s="36" t="s">
        <v>103</v>
      </c>
      <c r="Y91" s="48"/>
      <c r="Z91" s="89">
        <f>IFERROR(INDEX('직업 목록(수정 금지)'!$C$4:$EC$94,MATCH(AH$71,'직업 목록(수정 금지)'!$B$4:$B$94,0),MATCH($B91,'직업 목록(수정 금지)'!$C$3:$EC$3,0)),"-")</f>
        <v>0</v>
      </c>
      <c r="AA91" s="44"/>
      <c r="AB91" s="52" t="str" cm="1">
        <f t="array" ref="AB91">IFERROR(_xlfn.IFS(AND(Y91="O",Z91="우대"),"15",AND(Y91="O",Z91="전문"),"16",Y91="O",10),"-")</f>
        <v>-</v>
      </c>
      <c r="AC91" s="83"/>
      <c r="AD91" s="119" t="str" cm="1">
        <f t="array" ref="AD91">IFERROR(_xlfn.IFS(AND(Z91="전문",Y91="O"),AC91+AA91+1,AND(Y91="O",AA91="보정안됨"),1,Y91="O",AC91+AA91),"-")</f>
        <v>-</v>
      </c>
      <c r="AE91" s="160"/>
      <c r="AF91" s="163"/>
      <c r="AG91" s="176"/>
      <c r="AH91" s="173"/>
      <c r="AI91" s="36" t="s">
        <v>103</v>
      </c>
      <c r="AJ91" s="48"/>
      <c r="AK91" s="89">
        <f>IFERROR(INDEX('직업 목록(수정 금지)'!$C$4:$EC$94,MATCH(AS$71,'직업 목록(수정 금지)'!$B$4:$B$94,0),MATCH($B91,'직업 목록(수정 금지)'!$C$3:$EC$3,0)),"-")</f>
        <v>0</v>
      </c>
      <c r="AL91" s="44"/>
      <c r="AM91" s="52" t="str" cm="1">
        <f t="array" ref="AM91">IFERROR(_xlfn.IFS(AND(AJ91="O",AK91="우대"),"15",AND(AJ91="O",AK91="전문"),"16",AJ91="O",10),"-")</f>
        <v>-</v>
      </c>
      <c r="AN91" s="83"/>
      <c r="AO91" s="119" t="str" cm="1">
        <f t="array" ref="AO91">IFERROR(_xlfn.IFS(AND(AK91="전문",AJ91="O"),AN91+AL91+1,AND(AJ91="O",AL91="보정안됨"),1,AJ91="O",AN91+AL91),"-")</f>
        <v>-</v>
      </c>
      <c r="AP91" s="160"/>
      <c r="AQ91" s="163"/>
      <c r="AR91" s="176"/>
      <c r="AS91" s="173"/>
    </row>
    <row r="92" spans="1:45" ht="21.95" customHeight="1" x14ac:dyDescent="0.3">
      <c r="A92" s="157"/>
      <c r="B92" s="36" t="s">
        <v>95</v>
      </c>
      <c r="C92" s="43"/>
      <c r="D92" s="89" t="str">
        <f>IFERROR(INDEX('직업 목록(수정 금지)'!$C$4:$EC$94,MATCH(L$71,'직업 목록(수정 금지)'!$B$4:$B$94,0),MATCH($B92,'직업 목록(수정 금지)'!$C$3:$EC$3,0)),"-")</f>
        <v>우대</v>
      </c>
      <c r="E92" s="44"/>
      <c r="F92" s="52" t="str" cm="1">
        <f t="array" ref="F92">IFERROR(_xlfn.IFS(AND(C92="O",D92="우대"),"15",AND(C92="O",D92="전문"),"16",C92="O",10),"-")</f>
        <v>-</v>
      </c>
      <c r="G92" s="83"/>
      <c r="H92" s="119" t="str" cm="1">
        <f t="array" ref="H92">IFERROR(_xlfn.IFS(AND(D92="전문",C92="O"),G92+E92+1,AND(C92="O",E92="보정안됨"),1,C92="O",G92+E92),"-")</f>
        <v>-</v>
      </c>
      <c r="I92" s="160"/>
      <c r="J92" s="163"/>
      <c r="K92" s="176"/>
      <c r="L92" s="173"/>
      <c r="M92" s="36" t="s">
        <v>95</v>
      </c>
      <c r="N92" s="43"/>
      <c r="O92" s="89">
        <f>IFERROR(INDEX('직업 목록(수정 금지)'!$C$4:$EC$94,MATCH(W$71,'직업 목록(수정 금지)'!$B$4:$B$94,0),MATCH($B92,'직업 목록(수정 금지)'!$C$3:$EC$3,0)),"-")</f>
        <v>0</v>
      </c>
      <c r="P92" s="44"/>
      <c r="Q92" s="52" t="str" cm="1">
        <f t="array" ref="Q92">IFERROR(_xlfn.IFS(AND(N92="O",O92="우대"),"15",AND(N92="O",O92="전문"),"16",N92="O",10),"-")</f>
        <v>-</v>
      </c>
      <c r="R92" s="83"/>
      <c r="S92" s="119" t="str" cm="1">
        <f t="array" ref="S92">IFERROR(_xlfn.IFS(AND(O92="전문",N92="O"),R92+P92+1,AND(N92="O",P92="보정안됨"),1,N92="O",R92+P92),"-")</f>
        <v>-</v>
      </c>
      <c r="T92" s="160"/>
      <c r="U92" s="163"/>
      <c r="V92" s="176"/>
      <c r="W92" s="173"/>
      <c r="X92" s="36" t="s">
        <v>95</v>
      </c>
      <c r="Y92" s="48"/>
      <c r="Z92" s="89" t="str">
        <f>IFERROR(INDEX('직업 목록(수정 금지)'!$C$4:$EC$94,MATCH(AH$71,'직업 목록(수정 금지)'!$B$4:$B$94,0),MATCH($B92,'직업 목록(수정 금지)'!$C$3:$EC$3,0)),"-")</f>
        <v>우대</v>
      </c>
      <c r="AA92" s="44"/>
      <c r="AB92" s="52" t="str" cm="1">
        <f t="array" ref="AB92">IFERROR(_xlfn.IFS(AND(Y92="O",Z92="우대"),"15",AND(Y92="O",Z92="전문"),"16",Y92="O",10),"-")</f>
        <v>-</v>
      </c>
      <c r="AC92" s="83"/>
      <c r="AD92" s="119" t="str" cm="1">
        <f t="array" ref="AD92">IFERROR(_xlfn.IFS(AND(Z92="전문",Y92="O"),AC92+AA92+1,AND(Y92="O",AA92="보정안됨"),1,Y92="O",AC92+AA92),"-")</f>
        <v>-</v>
      </c>
      <c r="AE92" s="160"/>
      <c r="AF92" s="163"/>
      <c r="AG92" s="176"/>
      <c r="AH92" s="173"/>
      <c r="AI92" s="36" t="s">
        <v>95</v>
      </c>
      <c r="AJ92" s="48"/>
      <c r="AK92" s="89">
        <f>IFERROR(INDEX('직업 목록(수정 금지)'!$C$4:$EC$94,MATCH(AS$71,'직업 목록(수정 금지)'!$B$4:$B$94,0),MATCH($B92,'직업 목록(수정 금지)'!$C$3:$EC$3,0)),"-")</f>
        <v>0</v>
      </c>
      <c r="AL92" s="44"/>
      <c r="AM92" s="52" t="str" cm="1">
        <f t="array" ref="AM92">IFERROR(_xlfn.IFS(AND(AJ92="O",AK92="우대"),"15",AND(AJ92="O",AK92="전문"),"16",AJ92="O",10),"-")</f>
        <v>-</v>
      </c>
      <c r="AN92" s="83"/>
      <c r="AO92" s="119" t="str" cm="1">
        <f t="array" ref="AO92">IFERROR(_xlfn.IFS(AND(AK92="전문",AJ92="O"),AN92+AL92+1,AND(AJ92="O",AL92="보정안됨"),1,AJ92="O",AN92+AL92),"-")</f>
        <v>-</v>
      </c>
      <c r="AP92" s="160"/>
      <c r="AQ92" s="163"/>
      <c r="AR92" s="176"/>
      <c r="AS92" s="173"/>
    </row>
    <row r="93" spans="1:45" ht="21.95" customHeight="1" x14ac:dyDescent="0.3">
      <c r="A93" s="157"/>
      <c r="B93" s="36" t="s">
        <v>82</v>
      </c>
      <c r="C93" s="43"/>
      <c r="D93" s="89">
        <f>IFERROR(INDEX('직업 목록(수정 금지)'!$C$4:$EC$94,MATCH(L$71,'직업 목록(수정 금지)'!$B$4:$B$94,0),MATCH($B93,'직업 목록(수정 금지)'!$C$3:$EC$3,0)),"-")</f>
        <v>0</v>
      </c>
      <c r="E93" s="50" t="s">
        <v>241</v>
      </c>
      <c r="F93" s="52" t="str" cm="1">
        <f t="array" ref="F93">IFERROR(_xlfn.IFS(AND(C93="O",D93="우대"),"1",AND(C93="O",D93="전문"),"1",C93="O",1),"-")</f>
        <v>-</v>
      </c>
      <c r="G93" s="83"/>
      <c r="H93" s="119" t="str" cm="1">
        <f t="array" ref="H93">IFERROR(_xlfn.IFS(AND(D93="전문",C93="O"),G93+E93+1,AND(C93="O",E93="보정안됨"),1,C93="O",G93+E93),"-")</f>
        <v>-</v>
      </c>
      <c r="I93" s="160"/>
      <c r="J93" s="163"/>
      <c r="K93" s="176"/>
      <c r="L93" s="173"/>
      <c r="M93" s="36" t="s">
        <v>82</v>
      </c>
      <c r="N93" s="43"/>
      <c r="O93" s="89">
        <f>IFERROR(INDEX('직업 목록(수정 금지)'!$C$4:$EC$94,MATCH(W$71,'직업 목록(수정 금지)'!$B$4:$B$94,0),MATCH($B93,'직업 목록(수정 금지)'!$C$3:$EC$3,0)),"-")</f>
        <v>0</v>
      </c>
      <c r="P93" s="50" t="s">
        <v>241</v>
      </c>
      <c r="Q93" s="52" t="str" cm="1">
        <f t="array" ref="Q93">IFERROR(_xlfn.IFS(AND(N93="O",O93="우대"),"1",AND(N93="O",O93="전문"),"1",N93="O",1),"-")</f>
        <v>-</v>
      </c>
      <c r="R93" s="83"/>
      <c r="S93" s="119" t="str" cm="1">
        <f t="array" ref="S93">IFERROR(_xlfn.IFS(AND(O93="전문",N93="O"),R93+P93+1,AND(N93="O",P93="보정안됨"),1,N93="O",R93+P93),"-")</f>
        <v>-</v>
      </c>
      <c r="T93" s="160"/>
      <c r="U93" s="163"/>
      <c r="V93" s="176"/>
      <c r="W93" s="173"/>
      <c r="X93" s="36" t="s">
        <v>82</v>
      </c>
      <c r="Y93" s="48"/>
      <c r="Z93" s="89">
        <f>IFERROR(INDEX('직업 목록(수정 금지)'!$C$4:$EC$94,MATCH(AH$71,'직업 목록(수정 금지)'!$B$4:$B$94,0),MATCH($B93,'직업 목록(수정 금지)'!$C$3:$EC$3,0)),"-")</f>
        <v>0</v>
      </c>
      <c r="AA93" s="50" t="s">
        <v>241</v>
      </c>
      <c r="AB93" s="52" t="str" cm="1">
        <f t="array" ref="AB93">IFERROR(_xlfn.IFS(AND(Y93="O",Z93="우대"),"1",AND(Y93="O",Z93="전문"),"1",Y93="O",1),"-")</f>
        <v>-</v>
      </c>
      <c r="AC93" s="83"/>
      <c r="AD93" s="119" t="str" cm="1">
        <f t="array" ref="AD93">IFERROR(_xlfn.IFS(AND(Z93="전문",Y93="O"),AC93+AA93+1,AND(Y93="O",AA93="보정안됨"),1,Y93="O",AC93+AA93),"-")</f>
        <v>-</v>
      </c>
      <c r="AE93" s="160"/>
      <c r="AF93" s="163"/>
      <c r="AG93" s="176"/>
      <c r="AH93" s="173"/>
      <c r="AI93" s="36" t="s">
        <v>82</v>
      </c>
      <c r="AJ93" s="48"/>
      <c r="AK93" s="89">
        <f>IFERROR(INDEX('직업 목록(수정 금지)'!$C$4:$EC$94,MATCH(AS$71,'직업 목록(수정 금지)'!$B$4:$B$94,0),MATCH($B93,'직업 목록(수정 금지)'!$C$3:$EC$3,0)),"-")</f>
        <v>0</v>
      </c>
      <c r="AL93" s="50" t="s">
        <v>241</v>
      </c>
      <c r="AM93" s="52" t="str" cm="1">
        <f t="array" ref="AM93">IFERROR(_xlfn.IFS(AND(AJ93="O",AK93="우대"),"1",AND(AJ93="O",AK93="전문"),"1",AJ93="O",1),"-")</f>
        <v>-</v>
      </c>
      <c r="AN93" s="83"/>
      <c r="AO93" s="119" t="str" cm="1">
        <f t="array" ref="AO93">IFERROR(_xlfn.IFS(AND(AK93="전문",AJ93="O"),AN93+AL93+1,AND(AJ93="O",AL93="보정안됨"),1,AJ93="O",AN93+AL93),"-")</f>
        <v>-</v>
      </c>
      <c r="AP93" s="160"/>
      <c r="AQ93" s="163"/>
      <c r="AR93" s="176"/>
      <c r="AS93" s="173"/>
    </row>
    <row r="94" spans="1:45" ht="21.95" customHeight="1" x14ac:dyDescent="0.3">
      <c r="A94" s="157"/>
      <c r="B94" s="36" t="s">
        <v>91</v>
      </c>
      <c r="C94" s="43"/>
      <c r="D94" s="89" t="str">
        <f>IFERROR(INDEX('직업 목록(수정 금지)'!$C$4:$EC$94,MATCH(L$71,'직업 목록(수정 금지)'!$B$4:$B$94,0),MATCH($B94,'직업 목록(수정 금지)'!$C$3:$EC$3,0)),"-")</f>
        <v>우대</v>
      </c>
      <c r="E94" s="44"/>
      <c r="F94" s="52" t="str" cm="1">
        <f t="array" ref="F94">IFERROR(_xlfn.IFS(AND(C94="O",D94="우대"),"15",AND(C94="O",D94="전문"),"16",C94="O",10),"-")</f>
        <v>-</v>
      </c>
      <c r="G94" s="83"/>
      <c r="H94" s="119" t="str" cm="1">
        <f t="array" ref="H94">IFERROR(_xlfn.IFS(AND(D94="전문",C94="O"),G94+E94+1,AND(C94="O",E94="보정안됨"),1,C94="O",G94+E94),"-")</f>
        <v>-</v>
      </c>
      <c r="I94" s="160"/>
      <c r="J94" s="163"/>
      <c r="K94" s="176"/>
      <c r="L94" s="173"/>
      <c r="M94" s="36" t="s">
        <v>91</v>
      </c>
      <c r="N94" s="43"/>
      <c r="O94" s="89" t="str">
        <f>IFERROR(INDEX('직업 목록(수정 금지)'!$C$4:$EC$94,MATCH(W$71,'직업 목록(수정 금지)'!$B$4:$B$94,0),MATCH($B94,'직업 목록(수정 금지)'!$C$3:$EC$3,0)),"-")</f>
        <v>우대</v>
      </c>
      <c r="P94" s="44"/>
      <c r="Q94" s="52" t="str" cm="1">
        <f t="array" ref="Q94">IFERROR(_xlfn.IFS(AND(N94="O",O94="우대"),"15",AND(N94="O",O94="전문"),"16",N94="O",10),"-")</f>
        <v>-</v>
      </c>
      <c r="R94" s="83"/>
      <c r="S94" s="119" t="str" cm="1">
        <f t="array" ref="S94">IFERROR(_xlfn.IFS(AND(O94="전문",N94="O"),R94+P94+1,AND(N94="O",P94="보정안됨"),1,N94="O",R94+P94),"-")</f>
        <v>-</v>
      </c>
      <c r="T94" s="160"/>
      <c r="U94" s="163"/>
      <c r="V94" s="176"/>
      <c r="W94" s="173"/>
      <c r="X94" s="36" t="s">
        <v>91</v>
      </c>
      <c r="Y94" s="48"/>
      <c r="Z94" s="89" t="str">
        <f>IFERROR(INDEX('직업 목록(수정 금지)'!$C$4:$EC$94,MATCH(AH$71,'직업 목록(수정 금지)'!$B$4:$B$94,0),MATCH($B94,'직업 목록(수정 금지)'!$C$3:$EC$3,0)),"-")</f>
        <v>우대</v>
      </c>
      <c r="AA94" s="44"/>
      <c r="AB94" s="52" t="str" cm="1">
        <f t="array" ref="AB94">IFERROR(_xlfn.IFS(AND(Y94="O",Z94="우대"),"15",AND(Y94="O",Z94="전문"),"16",Y94="O",10),"-")</f>
        <v>-</v>
      </c>
      <c r="AC94" s="83"/>
      <c r="AD94" s="119" t="str" cm="1">
        <f t="array" ref="AD94">IFERROR(_xlfn.IFS(AND(Z94="전문",Y94="O"),AC94+AA94+1,AND(Y94="O",AA94="보정안됨"),1,Y94="O",AC94+AA94),"-")</f>
        <v>-</v>
      </c>
      <c r="AE94" s="160"/>
      <c r="AF94" s="163"/>
      <c r="AG94" s="176"/>
      <c r="AH94" s="173"/>
      <c r="AI94" s="36" t="s">
        <v>91</v>
      </c>
      <c r="AJ94" s="48"/>
      <c r="AK94" s="89" t="str">
        <f>IFERROR(INDEX('직업 목록(수정 금지)'!$C$4:$EC$94,MATCH(AS$71,'직업 목록(수정 금지)'!$B$4:$B$94,0),MATCH($B94,'직업 목록(수정 금지)'!$C$3:$EC$3,0)),"-")</f>
        <v>우대</v>
      </c>
      <c r="AL94" s="44"/>
      <c r="AM94" s="52" t="str" cm="1">
        <f t="array" ref="AM94">IFERROR(_xlfn.IFS(AND(AJ94="O",AK94="우대"),"15",AND(AJ94="O",AK94="전문"),"16",AJ94="O",10),"-")</f>
        <v>-</v>
      </c>
      <c r="AN94" s="83"/>
      <c r="AO94" s="119" t="str" cm="1">
        <f t="array" ref="AO94">IFERROR(_xlfn.IFS(AND(AK94="전문",AJ94="O"),AN94+AL94+1,AND(AJ94="O",AL94="보정안됨"),1,AJ94="O",AN94+AL94),"-")</f>
        <v>-</v>
      </c>
      <c r="AP94" s="160"/>
      <c r="AQ94" s="163"/>
      <c r="AR94" s="176"/>
      <c r="AS94" s="173"/>
    </row>
    <row r="95" spans="1:45" ht="21.95" customHeight="1" x14ac:dyDescent="0.3">
      <c r="A95" s="157"/>
      <c r="B95" s="36" t="s">
        <v>97</v>
      </c>
      <c r="C95" s="43"/>
      <c r="D95" s="89" t="str">
        <f>IFERROR(INDEX('직업 목록(수정 금지)'!$C$4:$EC$94,MATCH(L$71,'직업 목록(수정 금지)'!$B$4:$B$94,0),MATCH($B95,'직업 목록(수정 금지)'!$C$3:$EC$3,0)),"-")</f>
        <v>전문</v>
      </c>
      <c r="E95" s="44"/>
      <c r="F95" s="52" t="str" cm="1">
        <f t="array" ref="F95">IFERROR(_xlfn.IFS(AND(C95="O",D95="우대"),"15",AND(C95="O",D95="전문"),"16",C95="O",10),"-")</f>
        <v>-</v>
      </c>
      <c r="G95" s="83"/>
      <c r="H95" s="119" t="str" cm="1">
        <f t="array" ref="H95">IFERROR(_xlfn.IFS(AND(D95="전문",C95="O"),G95+E95+1,AND(C95="O",E95="보정안됨"),1,C95="O",G95+E95),"-")</f>
        <v>-</v>
      </c>
      <c r="I95" s="160"/>
      <c r="J95" s="163"/>
      <c r="K95" s="176"/>
      <c r="L95" s="173"/>
      <c r="M95" s="36" t="s">
        <v>97</v>
      </c>
      <c r="N95" s="43"/>
      <c r="O95" s="89">
        <f>IFERROR(INDEX('직업 목록(수정 금지)'!$C$4:$EC$94,MATCH(W$71,'직업 목록(수정 금지)'!$B$4:$B$94,0),MATCH($B95,'직업 목록(수정 금지)'!$C$3:$EC$3,0)),"-")</f>
        <v>0</v>
      </c>
      <c r="P95" s="44"/>
      <c r="Q95" s="52" t="str" cm="1">
        <f t="array" ref="Q95">IFERROR(_xlfn.IFS(AND(N95="O",O95="우대"),"15",AND(N95="O",O95="전문"),"16",N95="O",10),"-")</f>
        <v>-</v>
      </c>
      <c r="R95" s="83"/>
      <c r="S95" s="119" t="str" cm="1">
        <f t="array" ref="S95">IFERROR(_xlfn.IFS(AND(O95="전문",N95="O"),R95+P95+1,AND(N95="O",P95="보정안됨"),1,N95="O",R95+P95),"-")</f>
        <v>-</v>
      </c>
      <c r="T95" s="160"/>
      <c r="U95" s="163"/>
      <c r="V95" s="176"/>
      <c r="W95" s="173"/>
      <c r="X95" s="36" t="s">
        <v>97</v>
      </c>
      <c r="Y95" s="48"/>
      <c r="Z95" s="89" t="str">
        <f>IFERROR(INDEX('직업 목록(수정 금지)'!$C$4:$EC$94,MATCH(AH$71,'직업 목록(수정 금지)'!$B$4:$B$94,0),MATCH($B95,'직업 목록(수정 금지)'!$C$3:$EC$3,0)),"-")</f>
        <v>전문</v>
      </c>
      <c r="AA95" s="44"/>
      <c r="AB95" s="52" t="str" cm="1">
        <f t="array" ref="AB95">IFERROR(_xlfn.IFS(AND(Y95="O",Z95="우대"),"15",AND(Y95="O",Z95="전문"),"16",Y95="O",10),"-")</f>
        <v>-</v>
      </c>
      <c r="AC95" s="83"/>
      <c r="AD95" s="119" t="str" cm="1">
        <f t="array" ref="AD95">IFERROR(_xlfn.IFS(AND(Z95="전문",Y95="O"),AC95+AA95+1,AND(Y95="O",AA95="보정안됨"),1,Y95="O",AC95+AA95),"-")</f>
        <v>-</v>
      </c>
      <c r="AE95" s="160"/>
      <c r="AF95" s="163"/>
      <c r="AG95" s="176"/>
      <c r="AH95" s="173"/>
      <c r="AI95" s="36" t="s">
        <v>97</v>
      </c>
      <c r="AJ95" s="48"/>
      <c r="AK95" s="89">
        <f>IFERROR(INDEX('직업 목록(수정 금지)'!$C$4:$EC$94,MATCH(AS$71,'직업 목록(수정 금지)'!$B$4:$B$94,0),MATCH($B95,'직업 목록(수정 금지)'!$C$3:$EC$3,0)),"-")</f>
        <v>0</v>
      </c>
      <c r="AL95" s="44"/>
      <c r="AM95" s="52" t="str" cm="1">
        <f t="array" ref="AM95">IFERROR(_xlfn.IFS(AND(AJ95="O",AK95="우대"),"15",AND(AJ95="O",AK95="전문"),"16",AJ95="O",10),"-")</f>
        <v>-</v>
      </c>
      <c r="AN95" s="83"/>
      <c r="AO95" s="119" t="str" cm="1">
        <f t="array" ref="AO95">IFERROR(_xlfn.IFS(AND(AK95="전문",AJ95="O"),AN95+AL95+1,AND(AJ95="O",AL95="보정안됨"),1,AJ95="O",AN95+AL95),"-")</f>
        <v>-</v>
      </c>
      <c r="AP95" s="160"/>
      <c r="AQ95" s="163"/>
      <c r="AR95" s="176"/>
      <c r="AS95" s="173"/>
    </row>
    <row r="96" spans="1:45" ht="21.95" customHeight="1" x14ac:dyDescent="0.3">
      <c r="A96" s="157"/>
      <c r="B96" s="36" t="s">
        <v>83</v>
      </c>
      <c r="C96" s="43"/>
      <c r="D96" s="89">
        <f>IFERROR(INDEX('직업 목록(수정 금지)'!$C$4:$EC$94,MATCH(L$71,'직업 목록(수정 금지)'!$B$4:$B$94,0),MATCH($B96,'직업 목록(수정 금지)'!$C$3:$EC$3,0)),"-")</f>
        <v>0</v>
      </c>
      <c r="E96" s="44"/>
      <c r="F96" s="52" t="str" cm="1">
        <f t="array" ref="F96">IFERROR(_xlfn.IFS(AND(C96="O",D96="우대"),"15",AND(C96="O",D96="전문"),"16",C96="O",10),"-")</f>
        <v>-</v>
      </c>
      <c r="G96" s="83"/>
      <c r="H96" s="119" t="str" cm="1">
        <f t="array" ref="H96">IFERROR(_xlfn.IFS(AND(D96="전문",C96="O"),G96+E96+1,AND(C96="O",E96="보정안됨"),1,C96="O",G96+E96),"-")</f>
        <v>-</v>
      </c>
      <c r="I96" s="160"/>
      <c r="J96" s="163"/>
      <c r="K96" s="176"/>
      <c r="L96" s="173"/>
      <c r="M96" s="36" t="s">
        <v>83</v>
      </c>
      <c r="N96" s="43"/>
      <c r="O96" s="89">
        <f>IFERROR(INDEX('직업 목록(수정 금지)'!$C$4:$EC$94,MATCH(W$71,'직업 목록(수정 금지)'!$B$4:$B$94,0),MATCH($B96,'직업 목록(수정 금지)'!$C$3:$EC$3,0)),"-")</f>
        <v>0</v>
      </c>
      <c r="P96" s="44"/>
      <c r="Q96" s="52" t="str" cm="1">
        <f t="array" ref="Q96">IFERROR(_xlfn.IFS(AND(N96="O",O96="우대"),"15",AND(N96="O",O96="전문"),"16",N96="O",10),"-")</f>
        <v>-</v>
      </c>
      <c r="R96" s="83"/>
      <c r="S96" s="119" t="str" cm="1">
        <f t="array" ref="S96">IFERROR(_xlfn.IFS(AND(O96="전문",N96="O"),R96+P96+1,AND(N96="O",P96="보정안됨"),1,N96="O",R96+P96),"-")</f>
        <v>-</v>
      </c>
      <c r="T96" s="160"/>
      <c r="U96" s="163"/>
      <c r="V96" s="176"/>
      <c r="W96" s="173"/>
      <c r="X96" s="36" t="s">
        <v>83</v>
      </c>
      <c r="Y96" s="48"/>
      <c r="Z96" s="89">
        <f>IFERROR(INDEX('직업 목록(수정 금지)'!$C$4:$EC$94,MATCH(AH$71,'직업 목록(수정 금지)'!$B$4:$B$94,0),MATCH($B96,'직업 목록(수정 금지)'!$C$3:$EC$3,0)),"-")</f>
        <v>0</v>
      </c>
      <c r="AA96" s="44"/>
      <c r="AB96" s="52" t="str" cm="1">
        <f t="array" ref="AB96">IFERROR(_xlfn.IFS(AND(Y96="O",Z96="우대"),"15",AND(Y96="O",Z96="전문"),"16",Y96="O",10),"-")</f>
        <v>-</v>
      </c>
      <c r="AC96" s="83"/>
      <c r="AD96" s="119" t="str" cm="1">
        <f t="array" ref="AD96">IFERROR(_xlfn.IFS(AND(Z96="전문",Y96="O"),AC96+AA96+1,AND(Y96="O",AA96="보정안됨"),1,Y96="O",AC96+AA96),"-")</f>
        <v>-</v>
      </c>
      <c r="AE96" s="160"/>
      <c r="AF96" s="163"/>
      <c r="AG96" s="176"/>
      <c r="AH96" s="173"/>
      <c r="AI96" s="36" t="s">
        <v>83</v>
      </c>
      <c r="AJ96" s="48"/>
      <c r="AK96" s="89">
        <f>IFERROR(INDEX('직업 목록(수정 금지)'!$C$4:$EC$94,MATCH(AS$71,'직업 목록(수정 금지)'!$B$4:$B$94,0),MATCH($B96,'직업 목록(수정 금지)'!$C$3:$EC$3,0)),"-")</f>
        <v>0</v>
      </c>
      <c r="AL96" s="44"/>
      <c r="AM96" s="52" t="str" cm="1">
        <f t="array" ref="AM96">IFERROR(_xlfn.IFS(AND(AJ96="O",AK96="우대"),"15",AND(AJ96="O",AK96="전문"),"16",AJ96="O",10),"-")</f>
        <v>-</v>
      </c>
      <c r="AN96" s="83"/>
      <c r="AO96" s="119" t="str" cm="1">
        <f t="array" ref="AO96">IFERROR(_xlfn.IFS(AND(AK96="전문",AJ96="O"),AN96+AL96+1,AND(AJ96="O",AL96="보정안됨"),1,AJ96="O",AN96+AL96),"-")</f>
        <v>-</v>
      </c>
      <c r="AP96" s="160"/>
      <c r="AQ96" s="163"/>
      <c r="AR96" s="176"/>
      <c r="AS96" s="173"/>
    </row>
    <row r="97" spans="1:45" ht="21.95" customHeight="1" x14ac:dyDescent="0.3">
      <c r="A97" s="157"/>
      <c r="B97" s="36" t="s">
        <v>101</v>
      </c>
      <c r="C97" s="43"/>
      <c r="D97" s="89" t="str">
        <f>IFERROR(INDEX('직업 목록(수정 금지)'!$C$4:$EC$94,MATCH(L$71,'직업 목록(수정 금지)'!$B$4:$B$94,0),MATCH($B97,'직업 목록(수정 금지)'!$C$3:$EC$3,0)),"-")</f>
        <v>우대</v>
      </c>
      <c r="E97" s="44"/>
      <c r="F97" s="52" t="str" cm="1">
        <f t="array" ref="F97">IFERROR(_xlfn.IFS(AND(C97="O",D97="우대"),"15",AND(C97="O",D97="전문"),"16",C97="O",10),"-")</f>
        <v>-</v>
      </c>
      <c r="G97" s="83"/>
      <c r="H97" s="119" t="str" cm="1">
        <f t="array" ref="H97">IFERROR(_xlfn.IFS(AND(D97="전문",C97="O"),G97+E97+1,AND(C97="O",E97="보정안됨"),1,C97="O",G97+E97),"-")</f>
        <v>-</v>
      </c>
      <c r="I97" s="160"/>
      <c r="J97" s="163"/>
      <c r="K97" s="176"/>
      <c r="L97" s="173"/>
      <c r="M97" s="36" t="s">
        <v>101</v>
      </c>
      <c r="N97" s="43"/>
      <c r="O97" s="89">
        <f>IFERROR(INDEX('직업 목록(수정 금지)'!$C$4:$EC$94,MATCH(W$71,'직업 목록(수정 금지)'!$B$4:$B$94,0),MATCH($B97,'직업 목록(수정 금지)'!$C$3:$EC$3,0)),"-")</f>
        <v>0</v>
      </c>
      <c r="P97" s="44"/>
      <c r="Q97" s="52" t="str" cm="1">
        <f t="array" ref="Q97">IFERROR(_xlfn.IFS(AND(N97="O",O97="우대"),"15",AND(N97="O",O97="전문"),"16",N97="O",10),"-")</f>
        <v>-</v>
      </c>
      <c r="R97" s="83"/>
      <c r="S97" s="119" t="str" cm="1">
        <f t="array" ref="S97">IFERROR(_xlfn.IFS(AND(O97="전문",N97="O"),R97+P97+1,AND(N97="O",P97="보정안됨"),1,N97="O",R97+P97),"-")</f>
        <v>-</v>
      </c>
      <c r="T97" s="160"/>
      <c r="U97" s="163"/>
      <c r="V97" s="176"/>
      <c r="W97" s="173"/>
      <c r="X97" s="36" t="s">
        <v>101</v>
      </c>
      <c r="Y97" s="48"/>
      <c r="Z97" s="89" t="str">
        <f>IFERROR(INDEX('직업 목록(수정 금지)'!$C$4:$EC$94,MATCH(AH$71,'직업 목록(수정 금지)'!$B$4:$B$94,0),MATCH($B97,'직업 목록(수정 금지)'!$C$3:$EC$3,0)),"-")</f>
        <v>우대</v>
      </c>
      <c r="AA97" s="44"/>
      <c r="AB97" s="52" t="str" cm="1">
        <f t="array" ref="AB97">IFERROR(_xlfn.IFS(AND(Y97="O",Z97="우대"),"15",AND(Y97="O",Z97="전문"),"16",Y97="O",10),"-")</f>
        <v>-</v>
      </c>
      <c r="AC97" s="83"/>
      <c r="AD97" s="119" t="str" cm="1">
        <f t="array" ref="AD97">IFERROR(_xlfn.IFS(AND(Z97="전문",Y97="O"),AC97+AA97+1,AND(Y97="O",AA97="보정안됨"),1,Y97="O",AC97+AA97),"-")</f>
        <v>-</v>
      </c>
      <c r="AE97" s="160"/>
      <c r="AF97" s="163"/>
      <c r="AG97" s="176"/>
      <c r="AH97" s="173"/>
      <c r="AI97" s="36" t="s">
        <v>101</v>
      </c>
      <c r="AJ97" s="48"/>
      <c r="AK97" s="89">
        <f>IFERROR(INDEX('직업 목록(수정 금지)'!$C$4:$EC$94,MATCH(AS$71,'직업 목록(수정 금지)'!$B$4:$B$94,0),MATCH($B97,'직업 목록(수정 금지)'!$C$3:$EC$3,0)),"-")</f>
        <v>0</v>
      </c>
      <c r="AL97" s="44"/>
      <c r="AM97" s="52" t="str" cm="1">
        <f t="array" ref="AM97">IFERROR(_xlfn.IFS(AND(AJ97="O",AK97="우대"),"15",AND(AJ97="O",AK97="전문"),"16",AJ97="O",10),"-")</f>
        <v>-</v>
      </c>
      <c r="AN97" s="83"/>
      <c r="AO97" s="119" t="str" cm="1">
        <f t="array" ref="AO97">IFERROR(_xlfn.IFS(AND(AK97="전문",AJ97="O"),AN97+AL97+1,AND(AJ97="O",AL97="보정안됨"),1,AJ97="O",AN97+AL97),"-")</f>
        <v>-</v>
      </c>
      <c r="AP97" s="160"/>
      <c r="AQ97" s="163"/>
      <c r="AR97" s="176"/>
      <c r="AS97" s="173"/>
    </row>
    <row r="98" spans="1:45" ht="21.95" customHeight="1" x14ac:dyDescent="0.3">
      <c r="A98" s="157"/>
      <c r="B98" s="36" t="s">
        <v>84</v>
      </c>
      <c r="C98" s="43"/>
      <c r="D98" s="89">
        <f>IFERROR(INDEX('직업 목록(수정 금지)'!$C$4:$EC$94,MATCH(L$71,'직업 목록(수정 금지)'!$B$4:$B$94,0),MATCH($B98,'직업 목록(수정 금지)'!$C$3:$EC$3,0)),"-")</f>
        <v>0</v>
      </c>
      <c r="E98" s="50" t="s">
        <v>241</v>
      </c>
      <c r="F98" s="52" t="str" cm="1">
        <f t="array" ref="F98">IFERROR(_xlfn.IFS(AND(C98="O",D98="우대"),"1",AND(C98="O",D98="전문"),"1",C98="O",1),"-")</f>
        <v>-</v>
      </c>
      <c r="G98" s="83"/>
      <c r="H98" s="119" t="str" cm="1">
        <f t="array" ref="H98">IFERROR(_xlfn.IFS(AND(D98="전문",C98="O"),G98+E98+1,AND(C98="O",E98="보정안됨"),1,C98="O",G98+E98),"-")</f>
        <v>-</v>
      </c>
      <c r="I98" s="160"/>
      <c r="J98" s="163"/>
      <c r="K98" s="176"/>
      <c r="L98" s="173"/>
      <c r="M98" s="36" t="s">
        <v>84</v>
      </c>
      <c r="N98" s="43"/>
      <c r="O98" s="89">
        <f>IFERROR(INDEX('직업 목록(수정 금지)'!$C$4:$EC$94,MATCH(W$71,'직업 목록(수정 금지)'!$B$4:$B$94,0),MATCH($B98,'직업 목록(수정 금지)'!$C$3:$EC$3,0)),"-")</f>
        <v>0</v>
      </c>
      <c r="P98" s="50" t="s">
        <v>241</v>
      </c>
      <c r="Q98" s="52" t="str" cm="1">
        <f t="array" ref="Q98">IFERROR(_xlfn.IFS(AND(N98="O",O98="우대"),"1",AND(N98="O",O98="전문"),"1",N98="O",1),"-")</f>
        <v>-</v>
      </c>
      <c r="R98" s="83"/>
      <c r="S98" s="119" t="str" cm="1">
        <f t="array" ref="S98">IFERROR(_xlfn.IFS(AND(O98="전문",N98="O"),R98+P98+1,AND(N98="O",P98="보정안됨"),1,N98="O",R98+P98),"-")</f>
        <v>-</v>
      </c>
      <c r="T98" s="160"/>
      <c r="U98" s="163"/>
      <c r="V98" s="176"/>
      <c r="W98" s="173"/>
      <c r="X98" s="36" t="s">
        <v>84</v>
      </c>
      <c r="Y98" s="48"/>
      <c r="Z98" s="89">
        <f>IFERROR(INDEX('직업 목록(수정 금지)'!$C$4:$EC$94,MATCH(AH$71,'직업 목록(수정 금지)'!$B$4:$B$94,0),MATCH($B98,'직업 목록(수정 금지)'!$C$3:$EC$3,0)),"-")</f>
        <v>0</v>
      </c>
      <c r="AA98" s="50" t="s">
        <v>241</v>
      </c>
      <c r="AB98" s="52" t="str" cm="1">
        <f t="array" ref="AB98">IFERROR(_xlfn.IFS(AND(Y98="O",Z98="우대"),"1",AND(Y98="O",Z98="전문"),"1",Y98="O",1),"-")</f>
        <v>-</v>
      </c>
      <c r="AC98" s="83"/>
      <c r="AD98" s="119" t="str" cm="1">
        <f t="array" ref="AD98">IFERROR(_xlfn.IFS(AND(Z98="전문",Y98="O"),AC98+AA98+1,AND(Y98="O",AA98="보정안됨"),1,Y98="O",AC98+AA98),"-")</f>
        <v>-</v>
      </c>
      <c r="AE98" s="160"/>
      <c r="AF98" s="163"/>
      <c r="AG98" s="176"/>
      <c r="AH98" s="173"/>
      <c r="AI98" s="36" t="s">
        <v>84</v>
      </c>
      <c r="AJ98" s="48"/>
      <c r="AK98" s="89">
        <f>IFERROR(INDEX('직업 목록(수정 금지)'!$C$4:$EC$94,MATCH(AS$71,'직업 목록(수정 금지)'!$B$4:$B$94,0),MATCH($B98,'직업 목록(수정 금지)'!$C$3:$EC$3,0)),"-")</f>
        <v>0</v>
      </c>
      <c r="AL98" s="50" t="s">
        <v>241</v>
      </c>
      <c r="AM98" s="52" t="str" cm="1">
        <f t="array" ref="AM98">IFERROR(_xlfn.IFS(AND(AJ98="O",AK98="우대"),"1",AND(AJ98="O",AK98="전문"),"1",AJ98="O",1),"-")</f>
        <v>-</v>
      </c>
      <c r="AN98" s="83"/>
      <c r="AO98" s="119" t="str" cm="1">
        <f t="array" ref="AO98">IFERROR(_xlfn.IFS(AND(AK98="전문",AJ98="O"),AN98+AL98+1,AND(AJ98="O",AL98="보정안됨"),1,AJ98="O",AN98+AL98),"-")</f>
        <v>-</v>
      </c>
      <c r="AP98" s="160"/>
      <c r="AQ98" s="163"/>
      <c r="AR98" s="176"/>
      <c r="AS98" s="173"/>
    </row>
    <row r="99" spans="1:45" ht="21.95" customHeight="1" x14ac:dyDescent="0.3">
      <c r="A99" s="157"/>
      <c r="B99" s="36" t="s">
        <v>104</v>
      </c>
      <c r="C99" s="43"/>
      <c r="D99" s="89">
        <f>IFERROR(INDEX('직업 목록(수정 금지)'!$C$4:$EC$94,MATCH(L$71,'직업 목록(수정 금지)'!$B$4:$B$94,0),MATCH($B99,'직업 목록(수정 금지)'!$C$3:$EC$3,0)),"-")</f>
        <v>0</v>
      </c>
      <c r="E99" s="44"/>
      <c r="F99" s="52" t="str" cm="1">
        <f t="array" ref="F99">IFERROR(_xlfn.IFS(AND(C99="O",D99="우대"),"15",AND(C99="O",D99="전문"),"16",C99="O",10),"-")</f>
        <v>-</v>
      </c>
      <c r="G99" s="83"/>
      <c r="H99" s="119" t="str" cm="1">
        <f t="array" ref="H99">IFERROR(_xlfn.IFS(AND(D99="전문",C99="O"),G99+E99+1,AND(C99="O",E99="보정안됨"),1,C99="O",G99+E99),"-")</f>
        <v>-</v>
      </c>
      <c r="I99" s="160"/>
      <c r="J99" s="163"/>
      <c r="K99" s="176"/>
      <c r="L99" s="173"/>
      <c r="M99" s="36" t="s">
        <v>104</v>
      </c>
      <c r="N99" s="43"/>
      <c r="O99" s="89">
        <f>IFERROR(INDEX('직업 목록(수정 금지)'!$C$4:$EC$94,MATCH(W$71,'직업 목록(수정 금지)'!$B$4:$B$94,0),MATCH($B99,'직업 목록(수정 금지)'!$C$3:$EC$3,0)),"-")</f>
        <v>0</v>
      </c>
      <c r="P99" s="44"/>
      <c r="Q99" s="52" t="str" cm="1">
        <f t="array" ref="Q99">IFERROR(_xlfn.IFS(AND(N99="O",O99="우대"),"15",AND(N99="O",O99="전문"),"16",N99="O",10),"-")</f>
        <v>-</v>
      </c>
      <c r="R99" s="83"/>
      <c r="S99" s="119" t="str" cm="1">
        <f t="array" ref="S99">IFERROR(_xlfn.IFS(AND(O99="전문",N99="O"),R99+P99+1,AND(N99="O",P99="보정안됨"),1,N99="O",R99+P99),"-")</f>
        <v>-</v>
      </c>
      <c r="T99" s="160"/>
      <c r="U99" s="163"/>
      <c r="V99" s="176"/>
      <c r="W99" s="173"/>
      <c r="X99" s="36" t="s">
        <v>104</v>
      </c>
      <c r="Y99" s="48"/>
      <c r="Z99" s="89">
        <f>IFERROR(INDEX('직업 목록(수정 금지)'!$C$4:$EC$94,MATCH(AH$71,'직업 목록(수정 금지)'!$B$4:$B$94,0),MATCH($B99,'직업 목록(수정 금지)'!$C$3:$EC$3,0)),"-")</f>
        <v>0</v>
      </c>
      <c r="AA99" s="44"/>
      <c r="AB99" s="52" t="str" cm="1">
        <f t="array" ref="AB99">IFERROR(_xlfn.IFS(AND(Y99="O",Z99="우대"),"15",AND(Y99="O",Z99="전문"),"16",Y99="O",10),"-")</f>
        <v>-</v>
      </c>
      <c r="AC99" s="83"/>
      <c r="AD99" s="119" t="str" cm="1">
        <f t="array" ref="AD99">IFERROR(_xlfn.IFS(AND(Z99="전문",Y99="O"),AC99+AA99+1,AND(Y99="O",AA99="보정안됨"),1,Y99="O",AC99+AA99),"-")</f>
        <v>-</v>
      </c>
      <c r="AE99" s="160"/>
      <c r="AF99" s="163"/>
      <c r="AG99" s="176"/>
      <c r="AH99" s="173"/>
      <c r="AI99" s="36" t="s">
        <v>104</v>
      </c>
      <c r="AJ99" s="48"/>
      <c r="AK99" s="89">
        <f>IFERROR(INDEX('직업 목록(수정 금지)'!$C$4:$EC$94,MATCH(AS$71,'직업 목록(수정 금지)'!$B$4:$B$94,0),MATCH($B99,'직업 목록(수정 금지)'!$C$3:$EC$3,0)),"-")</f>
        <v>0</v>
      </c>
      <c r="AL99" s="44"/>
      <c r="AM99" s="52" t="str" cm="1">
        <f t="array" ref="AM99">IFERROR(_xlfn.IFS(AND(AJ99="O",AK99="우대"),"15",AND(AJ99="O",AK99="전문"),"16",AJ99="O",10),"-")</f>
        <v>-</v>
      </c>
      <c r="AN99" s="83"/>
      <c r="AO99" s="119" t="str" cm="1">
        <f t="array" ref="AO99">IFERROR(_xlfn.IFS(AND(AK99="전문",AJ99="O"),AN99+AL99+1,AND(AJ99="O",AL99="보정안됨"),1,AJ99="O",AN99+AL99),"-")</f>
        <v>-</v>
      </c>
      <c r="AP99" s="160"/>
      <c r="AQ99" s="163"/>
      <c r="AR99" s="176"/>
      <c r="AS99" s="173"/>
    </row>
    <row r="100" spans="1:45" ht="21.95" customHeight="1" x14ac:dyDescent="0.3">
      <c r="A100" s="157"/>
      <c r="B100" s="36" t="s">
        <v>105</v>
      </c>
      <c r="C100" s="43"/>
      <c r="D100" s="89">
        <f>IFERROR(INDEX('직업 목록(수정 금지)'!$C$4:$EC$94,MATCH(L$71,'직업 목록(수정 금지)'!$B$4:$B$94,0),MATCH($B100,'직업 목록(수정 금지)'!$C$3:$EC$3,0)),"-")</f>
        <v>0</v>
      </c>
      <c r="E100" s="44"/>
      <c r="F100" s="52" t="str" cm="1">
        <f t="array" ref="F100">IFERROR(_xlfn.IFS(AND(C100="O",D100="우대"),"15",AND(C100="O",D100="전문"),"16",C100="O",10),"-")</f>
        <v>-</v>
      </c>
      <c r="G100" s="83"/>
      <c r="H100" s="119" t="str" cm="1">
        <f t="array" ref="H100">IFERROR(_xlfn.IFS(AND(D100="전문",C100="O"),G100+E100+1,AND(C100="O",E100="보정안됨"),1,C100="O",G100+E100),"-")</f>
        <v>-</v>
      </c>
      <c r="I100" s="160"/>
      <c r="J100" s="163"/>
      <c r="K100" s="176"/>
      <c r="L100" s="173"/>
      <c r="M100" s="36" t="s">
        <v>105</v>
      </c>
      <c r="N100" s="43"/>
      <c r="O100" s="89">
        <f>IFERROR(INDEX('직업 목록(수정 금지)'!$C$4:$EC$94,MATCH(W$71,'직업 목록(수정 금지)'!$B$4:$B$94,0),MATCH($B100,'직업 목록(수정 금지)'!$C$3:$EC$3,0)),"-")</f>
        <v>0</v>
      </c>
      <c r="P100" s="44"/>
      <c r="Q100" s="52" t="str" cm="1">
        <f t="array" ref="Q100">IFERROR(_xlfn.IFS(AND(N100="O",O100="우대"),"15",AND(N100="O",O100="전문"),"16",N100="O",10),"-")</f>
        <v>-</v>
      </c>
      <c r="R100" s="83"/>
      <c r="S100" s="119" t="str" cm="1">
        <f t="array" ref="S100">IFERROR(_xlfn.IFS(AND(O100="전문",N100="O"),R100+P100+1,AND(N100="O",P100="보정안됨"),1,N100="O",R100+P100),"-")</f>
        <v>-</v>
      </c>
      <c r="T100" s="160"/>
      <c r="U100" s="163"/>
      <c r="V100" s="176"/>
      <c r="W100" s="173"/>
      <c r="X100" s="36" t="s">
        <v>105</v>
      </c>
      <c r="Y100" s="48"/>
      <c r="Z100" s="89">
        <f>IFERROR(INDEX('직업 목록(수정 금지)'!$C$4:$EC$94,MATCH(AH$71,'직업 목록(수정 금지)'!$B$4:$B$94,0),MATCH($B100,'직업 목록(수정 금지)'!$C$3:$EC$3,0)),"-")</f>
        <v>0</v>
      </c>
      <c r="AA100" s="44"/>
      <c r="AB100" s="52" t="str" cm="1">
        <f t="array" ref="AB100">IFERROR(_xlfn.IFS(AND(Y100="O",Z100="우대"),"15",AND(Y100="O",Z100="전문"),"16",Y100="O",10),"-")</f>
        <v>-</v>
      </c>
      <c r="AC100" s="83"/>
      <c r="AD100" s="119" t="str" cm="1">
        <f t="array" ref="AD100">IFERROR(_xlfn.IFS(AND(Z100="전문",Y100="O"),AC100+AA100+1,AND(Y100="O",AA100="보정안됨"),1,Y100="O",AC100+AA100),"-")</f>
        <v>-</v>
      </c>
      <c r="AE100" s="160"/>
      <c r="AF100" s="163"/>
      <c r="AG100" s="176"/>
      <c r="AH100" s="173"/>
      <c r="AI100" s="36" t="s">
        <v>105</v>
      </c>
      <c r="AJ100" s="48"/>
      <c r="AK100" s="89">
        <f>IFERROR(INDEX('직업 목록(수정 금지)'!$C$4:$EC$94,MATCH(AS$71,'직업 목록(수정 금지)'!$B$4:$B$94,0),MATCH($B100,'직업 목록(수정 금지)'!$C$3:$EC$3,0)),"-")</f>
        <v>0</v>
      </c>
      <c r="AL100" s="44"/>
      <c r="AM100" s="52" t="str" cm="1">
        <f t="array" ref="AM100">IFERROR(_xlfn.IFS(AND(AJ100="O",AK100="우대"),"15",AND(AJ100="O",AK100="전문"),"16",AJ100="O",10),"-")</f>
        <v>-</v>
      </c>
      <c r="AN100" s="83"/>
      <c r="AO100" s="119" t="str" cm="1">
        <f t="array" ref="AO100">IFERROR(_xlfn.IFS(AND(AK100="전문",AJ100="O"),AN100+AL100+1,AND(AJ100="O",AL100="보정안됨"),1,AJ100="O",AN100+AL100),"-")</f>
        <v>-</v>
      </c>
      <c r="AP100" s="160"/>
      <c r="AQ100" s="163"/>
      <c r="AR100" s="176"/>
      <c r="AS100" s="173"/>
    </row>
    <row r="101" spans="1:45" ht="21.95" customHeight="1" thickBot="1" x14ac:dyDescent="0.35">
      <c r="A101" s="158"/>
      <c r="B101" s="37" t="s">
        <v>88</v>
      </c>
      <c r="C101" s="45"/>
      <c r="D101" s="90" t="str">
        <f>IFERROR(INDEX('직업 목록(수정 금지)'!$C$4:$EC$94,MATCH(L$71,'직업 목록(수정 금지)'!$B$4:$B$94,0),MATCH($B101,'직업 목록(수정 금지)'!$C$3:$EC$3,0)),"-")</f>
        <v>우대</v>
      </c>
      <c r="E101" s="46"/>
      <c r="F101" s="53" t="str" cm="1">
        <f t="array" ref="F101">IFERROR(_xlfn.IFS(AND(C101="O",D101="우대"),"15",AND(C101="O",D101="전문"),"16",C101="O",10),"-")</f>
        <v>-</v>
      </c>
      <c r="G101" s="84"/>
      <c r="H101" s="120" t="str" cm="1">
        <f t="array" ref="H101">IFERROR(_xlfn.IFS(AND(D101="전문",C101="O"),G101+E101+1,AND(C101="O",E101="보정안됨"),1,C101="O",G101+E101),"-")</f>
        <v>-</v>
      </c>
      <c r="I101" s="161"/>
      <c r="J101" s="164"/>
      <c r="K101" s="177"/>
      <c r="L101" s="174"/>
      <c r="M101" s="37" t="s">
        <v>88</v>
      </c>
      <c r="N101" s="45"/>
      <c r="O101" s="90" t="str">
        <f>IFERROR(INDEX('직업 목록(수정 금지)'!$C$4:$EC$94,MATCH(W$71,'직업 목록(수정 금지)'!$B$4:$B$94,0),MATCH($B101,'직업 목록(수정 금지)'!$C$3:$EC$3,0)),"-")</f>
        <v>우대</v>
      </c>
      <c r="P101" s="46"/>
      <c r="Q101" s="53" t="str" cm="1">
        <f t="array" ref="Q101">IFERROR(_xlfn.IFS(AND(N101="O",O101="우대"),"15",AND(N101="O",O101="전문"),"16",N101="O",10),"-")</f>
        <v>-</v>
      </c>
      <c r="R101" s="84"/>
      <c r="S101" s="120" t="str" cm="1">
        <f t="array" ref="S101">IFERROR(_xlfn.IFS(AND(O101="전문",N101="O"),R101+P101+1,AND(N101="O",P101="보정안됨"),1,N101="O",R101+P101),"-")</f>
        <v>-</v>
      </c>
      <c r="T101" s="161"/>
      <c r="U101" s="164"/>
      <c r="V101" s="177"/>
      <c r="W101" s="174"/>
      <c r="X101" s="37" t="s">
        <v>88</v>
      </c>
      <c r="Y101" s="49"/>
      <c r="Z101" s="90" t="str">
        <f>IFERROR(INDEX('직업 목록(수정 금지)'!$C$4:$EC$94,MATCH(AH$71,'직업 목록(수정 금지)'!$B$4:$B$94,0),MATCH($B101,'직업 목록(수정 금지)'!$C$3:$EC$3,0)),"-")</f>
        <v>우대</v>
      </c>
      <c r="AA101" s="46"/>
      <c r="AB101" s="53" t="str" cm="1">
        <f t="array" ref="AB101">IFERROR(_xlfn.IFS(AND(Y101="O",Z101="우대"),"15",AND(Y101="O",Z101="전문"),"16",Y101="O",10),"-")</f>
        <v>-</v>
      </c>
      <c r="AC101" s="84"/>
      <c r="AD101" s="120" t="str" cm="1">
        <f t="array" ref="AD101">IFERROR(_xlfn.IFS(AND(Z101="전문",Y101="O"),AC101+AA101+1,AND(Y101="O",AA101="보정안됨"),1,Y101="O",AC101+AA101),"-")</f>
        <v>-</v>
      </c>
      <c r="AE101" s="161"/>
      <c r="AF101" s="164"/>
      <c r="AG101" s="177"/>
      <c r="AH101" s="174"/>
      <c r="AI101" s="37" t="s">
        <v>88</v>
      </c>
      <c r="AJ101" s="49"/>
      <c r="AK101" s="90" t="str">
        <f>IFERROR(INDEX('직업 목록(수정 금지)'!$C$4:$EC$94,MATCH(AS$71,'직업 목록(수정 금지)'!$B$4:$B$94,0),MATCH($B101,'직업 목록(수정 금지)'!$C$3:$EC$3,0)),"-")</f>
        <v>우대</v>
      </c>
      <c r="AL101" s="46"/>
      <c r="AM101" s="53" t="str" cm="1">
        <f t="array" ref="AM101">IFERROR(_xlfn.IFS(AND(AJ101="O",AK101="우대"),"15",AND(AJ101="O",AK101="전문"),"16",AJ101="O",10),"-")</f>
        <v>-</v>
      </c>
      <c r="AN101" s="84"/>
      <c r="AO101" s="120" t="str" cm="1">
        <f t="array" ref="AO101">IFERROR(_xlfn.IFS(AND(AK101="전문",AJ101="O"),AN101+AL101+1,AND(AJ101="O",AL101="보정안됨"),1,AJ101="O",AN101+AL101),"-")</f>
        <v>-</v>
      </c>
      <c r="AP101" s="161"/>
      <c r="AQ101" s="164"/>
      <c r="AR101" s="177"/>
      <c r="AS101" s="174"/>
    </row>
    <row r="102" spans="1:45" ht="21.95" customHeight="1" x14ac:dyDescent="0.3">
      <c r="A102" s="165" t="s">
        <v>140</v>
      </c>
      <c r="B102" s="85" t="s">
        <v>108</v>
      </c>
      <c r="C102" s="41"/>
      <c r="D102" s="88" t="str">
        <f>IFERROR(INDEX('직업 목록(수정 금지)'!$C$4:$EC$94,MATCH(L$102,'직업 목록(수정 금지)'!$B$4:$B$94,0),MATCH($B102,'직업 목록(수정 금지)'!$C$3:$EC$3,0)),"-")</f>
        <v>-</v>
      </c>
      <c r="E102" s="150" t="s">
        <v>241</v>
      </c>
      <c r="F102" s="52" t="str" cm="1">
        <f t="array" ref="F102">IFERROR(_xlfn.IFS(AND(C102="O",D102="우대"),"1",AND(C102="O",D102="전문"),"1",C102="O",1),"-")</f>
        <v>-</v>
      </c>
      <c r="G102" s="82"/>
      <c r="H102" s="118" t="str" cm="1">
        <f t="array" ref="H102">IFERROR(_xlfn.IFS(AND(D102="전문",C102="O"),G102+E102+1,AND(C102="O",E102="보정안됨"),1,C102="O",G102+E102),"-")</f>
        <v>-</v>
      </c>
      <c r="I102" s="159">
        <f>COUNTIF(C102:C134,"O")</f>
        <v>0</v>
      </c>
      <c r="J102" s="162">
        <f>J71</f>
        <v>56</v>
      </c>
      <c r="K102" s="175">
        <f>I102/J102</f>
        <v>0</v>
      </c>
      <c r="L102" s="172"/>
      <c r="M102" s="85" t="s">
        <v>108</v>
      </c>
      <c r="N102" s="41"/>
      <c r="O102" s="88" t="str">
        <f>IFERROR(INDEX('직업 목록(수정 금지)'!$C$4:$EC$94,MATCH(W$102,'직업 목록(수정 금지)'!$B$4:$B$94,0),MATCH($B102,'직업 목록(수정 금지)'!$C$3:$EC$3,0)),"-")</f>
        <v>-</v>
      </c>
      <c r="P102" s="150" t="s">
        <v>241</v>
      </c>
      <c r="Q102" s="52" t="str" cm="1">
        <f t="array" ref="Q102">IFERROR(_xlfn.IFS(AND(N102="O",O102="우대"),"1",AND(N102="O",O102="전문"),"1",N102="O",1),"-")</f>
        <v>-</v>
      </c>
      <c r="R102" s="82"/>
      <c r="S102" s="118" t="str" cm="1">
        <f t="array" ref="S102">IFERROR(_xlfn.IFS(AND(O102="전문",N102="O"),R102+P102+1,AND(N102="O",P102="보정안됨"),1,N102="O",R102+P102),"-")</f>
        <v>-</v>
      </c>
      <c r="T102" s="159">
        <f>COUNTIF(N102:N134,"O")</f>
        <v>0</v>
      </c>
      <c r="U102" s="162">
        <f>U71</f>
        <v>56</v>
      </c>
      <c r="V102" s="175">
        <f>T102/U102</f>
        <v>0</v>
      </c>
      <c r="W102" s="172"/>
      <c r="X102" s="85" t="s">
        <v>108</v>
      </c>
      <c r="Y102" s="41"/>
      <c r="Z102" s="88" t="str">
        <f>IFERROR(INDEX('직업 목록(수정 금지)'!$C$4:$EC$94,MATCH(AH$102,'직업 목록(수정 금지)'!$B$4:$B$94,0),MATCH($B102,'직업 목록(수정 금지)'!$C$3:$EC$3,0)),"-")</f>
        <v>-</v>
      </c>
      <c r="AA102" s="150" t="s">
        <v>241</v>
      </c>
      <c r="AB102" s="52" t="str" cm="1">
        <f t="array" ref="AB102">IFERROR(_xlfn.IFS(AND(Y102="O",Z102="우대"),"1",AND(Y102="O",Z102="전문"),"1",Y102="O",1),"-")</f>
        <v>-</v>
      </c>
      <c r="AC102" s="82"/>
      <c r="AD102" s="118" t="str" cm="1">
        <f t="array" ref="AD102">IFERROR(_xlfn.IFS(AND(Z102="전문",Y102="O"),AC102+AA102+1,AND(Y102="O",AA102="보정안됨"),1,Y102="O",AC102+AA102),"-")</f>
        <v>-</v>
      </c>
      <c r="AE102" s="159">
        <f>COUNTIF(Y102:Y134,"O")</f>
        <v>0</v>
      </c>
      <c r="AF102" s="162">
        <f>AF71</f>
        <v>53</v>
      </c>
      <c r="AG102" s="175">
        <f>AE102/AF102</f>
        <v>0</v>
      </c>
      <c r="AH102" s="172"/>
      <c r="AI102" s="85" t="s">
        <v>108</v>
      </c>
      <c r="AJ102" s="41"/>
      <c r="AK102" s="88" t="str">
        <f>IFERROR(INDEX('직업 목록(수정 금지)'!$C$4:$EC$94,MATCH(AS$102,'직업 목록(수정 금지)'!$B$4:$B$94,0),MATCH($B102,'직업 목록(수정 금지)'!$C$3:$EC$3,0)),"-")</f>
        <v>-</v>
      </c>
      <c r="AL102" s="150" t="s">
        <v>241</v>
      </c>
      <c r="AM102" s="52" t="str" cm="1">
        <f t="array" ref="AM102">IFERROR(_xlfn.IFS(AND(AJ102="O",AK102="우대"),"1",AND(AJ102="O",AK102="전문"),"1",AJ102="O",1),"-")</f>
        <v>-</v>
      </c>
      <c r="AN102" s="82"/>
      <c r="AO102" s="118" t="str" cm="1">
        <f t="array" ref="AO102">IFERROR(_xlfn.IFS(AND(AK102="전문",AJ102="O"),AN102+AL102+1,AND(AJ102="O",AL102="보정안됨"),1,AJ102="O",AN102+AL102),"-")</f>
        <v>-</v>
      </c>
      <c r="AP102" s="159">
        <f>COUNTIF(AJ102:AJ134,"O")</f>
        <v>0</v>
      </c>
      <c r="AQ102" s="162">
        <f>AQ71</f>
        <v>50</v>
      </c>
      <c r="AR102" s="175">
        <f>AP102/AQ102</f>
        <v>0</v>
      </c>
      <c r="AS102" s="172"/>
    </row>
    <row r="103" spans="1:45" ht="21.95" customHeight="1" x14ac:dyDescent="0.3">
      <c r="A103" s="165"/>
      <c r="B103" s="39" t="s">
        <v>109</v>
      </c>
      <c r="C103" s="48"/>
      <c r="D103" s="89" t="str">
        <f>IFERROR(INDEX('직업 목록(수정 금지)'!$C$4:$EC$94,MATCH(L$102,'직업 목록(수정 금지)'!$B$4:$B$94,0),MATCH($B103,'직업 목록(수정 금지)'!$C$3:$EC$3,0)),"-")</f>
        <v>-</v>
      </c>
      <c r="E103" s="151"/>
      <c r="F103" s="52" t="str" cm="1">
        <f t="array" ref="F103">IFERROR(_xlfn.IFS(AND(C103="O",D103="우대"),"1",AND(C103="O",D103="전문"),"1",C103="O",1),"-")</f>
        <v>-</v>
      </c>
      <c r="G103" s="83"/>
      <c r="H103" s="119" t="str" cm="1">
        <f t="array" ref="H103">IFERROR(_xlfn.IFS(AND(D103="전문",C103="O"),G103+E103+1,AND(C103="O",E103="보정안됨"),1,C103="O",G103+E103),"-")</f>
        <v>-</v>
      </c>
      <c r="I103" s="160"/>
      <c r="J103" s="163"/>
      <c r="K103" s="176"/>
      <c r="L103" s="173"/>
      <c r="M103" s="39" t="s">
        <v>109</v>
      </c>
      <c r="N103" s="43"/>
      <c r="O103" s="89" t="str">
        <f>IFERROR(INDEX('직업 목록(수정 금지)'!$C$4:$EC$94,MATCH(W$102,'직업 목록(수정 금지)'!$B$4:$B$94,0),MATCH($B103,'직업 목록(수정 금지)'!$C$3:$EC$3,0)),"-")</f>
        <v>-</v>
      </c>
      <c r="P103" s="151"/>
      <c r="Q103" s="52" t="str" cm="1">
        <f t="array" ref="Q103">IFERROR(_xlfn.IFS(AND(N103="O",O103="우대"),"1",AND(N103="O",O103="전문"),"1",N103="O",1),"-")</f>
        <v>-</v>
      </c>
      <c r="R103" s="83"/>
      <c r="S103" s="119" t="str" cm="1">
        <f t="array" ref="S103">IFERROR(_xlfn.IFS(AND(O103="전문",N103="O"),R103+P103+1,AND(N103="O",P103="보정안됨"),1,N103="O",R103+P103),"-")</f>
        <v>-</v>
      </c>
      <c r="T103" s="160"/>
      <c r="U103" s="163"/>
      <c r="V103" s="176"/>
      <c r="W103" s="173"/>
      <c r="X103" s="39" t="s">
        <v>109</v>
      </c>
      <c r="Y103" s="48"/>
      <c r="Z103" s="89" t="str">
        <f>IFERROR(INDEX('직업 목록(수정 금지)'!$C$4:$EC$94,MATCH(AH$102,'직업 목록(수정 금지)'!$B$4:$B$94,0),MATCH($B103,'직업 목록(수정 금지)'!$C$3:$EC$3,0)),"-")</f>
        <v>-</v>
      </c>
      <c r="AA103" s="151"/>
      <c r="AB103" s="52" t="str" cm="1">
        <f t="array" ref="AB103">IFERROR(_xlfn.IFS(AND(Y103="O",Z103="우대"),"1",AND(Y103="O",Z103="전문"),"1",Y103="O",1),"-")</f>
        <v>-</v>
      </c>
      <c r="AC103" s="83"/>
      <c r="AD103" s="119" t="str" cm="1">
        <f t="array" ref="AD103">IFERROR(_xlfn.IFS(AND(Z103="전문",Y103="O"),AC103+AA103+1,AND(Y103="O",AA103="보정안됨"),1,Y103="O",AC103+AA103),"-")</f>
        <v>-</v>
      </c>
      <c r="AE103" s="160"/>
      <c r="AF103" s="163"/>
      <c r="AG103" s="176"/>
      <c r="AH103" s="173"/>
      <c r="AI103" s="39" t="s">
        <v>109</v>
      </c>
      <c r="AJ103" s="48"/>
      <c r="AK103" s="89" t="str">
        <f>IFERROR(INDEX('직업 목록(수정 금지)'!$C$4:$EC$94,MATCH(AS$102,'직업 목록(수정 금지)'!$B$4:$B$94,0),MATCH($B103,'직업 목록(수정 금지)'!$C$3:$EC$3,0)),"-")</f>
        <v>-</v>
      </c>
      <c r="AL103" s="151"/>
      <c r="AM103" s="52" t="str" cm="1">
        <f t="array" ref="AM103">IFERROR(_xlfn.IFS(AND(AJ103="O",AK103="우대"),"1",AND(AJ103="O",AK103="전문"),"1",AJ103="O",1),"-")</f>
        <v>-</v>
      </c>
      <c r="AN103" s="83"/>
      <c r="AO103" s="119" t="str" cm="1">
        <f t="array" ref="AO103">IFERROR(_xlfn.IFS(AND(AK103="전문",AJ103="O"),AN103+AL103+1,AND(AJ103="O",AL103="보정안됨"),1,AJ103="O",AN103+AL103),"-")</f>
        <v>-</v>
      </c>
      <c r="AP103" s="160"/>
      <c r="AQ103" s="163"/>
      <c r="AR103" s="176"/>
      <c r="AS103" s="173"/>
    </row>
    <row r="104" spans="1:45" ht="21.95" customHeight="1" x14ac:dyDescent="0.3">
      <c r="A104" s="165"/>
      <c r="B104" s="39" t="s">
        <v>110</v>
      </c>
      <c r="C104" s="48"/>
      <c r="D104" s="89" t="str">
        <f>IFERROR(INDEX('직업 목록(수정 금지)'!$C$4:$EC$94,MATCH(L$102,'직업 목록(수정 금지)'!$B$4:$B$94,0),MATCH($B104,'직업 목록(수정 금지)'!$C$3:$EC$3,0)),"-")</f>
        <v>-</v>
      </c>
      <c r="E104" s="151"/>
      <c r="F104" s="52" t="str" cm="1">
        <f t="array" ref="F104">IFERROR(_xlfn.IFS(AND(C104="O",D104="우대"),"1",AND(C104="O",D104="전문"),"1",C104="O",1),"-")</f>
        <v>-</v>
      </c>
      <c r="G104" s="83"/>
      <c r="H104" s="119" t="str" cm="1">
        <f t="array" ref="H104">IFERROR(_xlfn.IFS(AND(D104="전문",C104="O"),G104+E104+1,AND(C104="O",E104="보정안됨"),1,C104="O",G104+E104),"-")</f>
        <v>-</v>
      </c>
      <c r="I104" s="160"/>
      <c r="J104" s="163"/>
      <c r="K104" s="176"/>
      <c r="L104" s="173"/>
      <c r="M104" s="39" t="s">
        <v>110</v>
      </c>
      <c r="N104" s="43"/>
      <c r="O104" s="89" t="str">
        <f>IFERROR(INDEX('직업 목록(수정 금지)'!$C$4:$EC$94,MATCH(W$102,'직업 목록(수정 금지)'!$B$4:$B$94,0),MATCH($B104,'직업 목록(수정 금지)'!$C$3:$EC$3,0)),"-")</f>
        <v>-</v>
      </c>
      <c r="P104" s="151"/>
      <c r="Q104" s="52" t="str" cm="1">
        <f t="array" ref="Q104">IFERROR(_xlfn.IFS(AND(N104="O",O104="우대"),"1",AND(N104="O",O104="전문"),"1",N104="O",1),"-")</f>
        <v>-</v>
      </c>
      <c r="R104" s="83"/>
      <c r="S104" s="119" t="str" cm="1">
        <f t="array" ref="S104">IFERROR(_xlfn.IFS(AND(O104="전문",N104="O"),R104+P104+1,AND(N104="O",P104="보정안됨"),1,N104="O",R104+P104),"-")</f>
        <v>-</v>
      </c>
      <c r="T104" s="160"/>
      <c r="U104" s="163"/>
      <c r="V104" s="176"/>
      <c r="W104" s="173"/>
      <c r="X104" s="39" t="s">
        <v>110</v>
      </c>
      <c r="Y104" s="48"/>
      <c r="Z104" s="89" t="str">
        <f>IFERROR(INDEX('직업 목록(수정 금지)'!$C$4:$EC$94,MATCH(AH$102,'직업 목록(수정 금지)'!$B$4:$B$94,0),MATCH($B104,'직업 목록(수정 금지)'!$C$3:$EC$3,0)),"-")</f>
        <v>-</v>
      </c>
      <c r="AA104" s="151"/>
      <c r="AB104" s="52" t="str" cm="1">
        <f t="array" ref="AB104">IFERROR(_xlfn.IFS(AND(Y104="O",Z104="우대"),"1",AND(Y104="O",Z104="전문"),"1",Y104="O",1),"-")</f>
        <v>-</v>
      </c>
      <c r="AC104" s="83"/>
      <c r="AD104" s="119" t="str" cm="1">
        <f t="array" ref="AD104">IFERROR(_xlfn.IFS(AND(Z104="전문",Y104="O"),AC104+AA104+1,AND(Y104="O",AA104="보정안됨"),1,Y104="O",AC104+AA104),"-")</f>
        <v>-</v>
      </c>
      <c r="AE104" s="160"/>
      <c r="AF104" s="163"/>
      <c r="AG104" s="176"/>
      <c r="AH104" s="173"/>
      <c r="AI104" s="39" t="s">
        <v>110</v>
      </c>
      <c r="AJ104" s="48"/>
      <c r="AK104" s="89" t="str">
        <f>IFERROR(INDEX('직업 목록(수정 금지)'!$C$4:$EC$94,MATCH(AS$102,'직업 목록(수정 금지)'!$B$4:$B$94,0),MATCH($B104,'직업 목록(수정 금지)'!$C$3:$EC$3,0)),"-")</f>
        <v>-</v>
      </c>
      <c r="AL104" s="151"/>
      <c r="AM104" s="52" t="str" cm="1">
        <f t="array" ref="AM104">IFERROR(_xlfn.IFS(AND(AJ104="O",AK104="우대"),"1",AND(AJ104="O",AK104="전문"),"1",AJ104="O",1),"-")</f>
        <v>-</v>
      </c>
      <c r="AN104" s="83"/>
      <c r="AO104" s="119" t="str" cm="1">
        <f t="array" ref="AO104">IFERROR(_xlfn.IFS(AND(AK104="전문",AJ104="O"),AN104+AL104+1,AND(AJ104="O",AL104="보정안됨"),1,AJ104="O",AN104+AL104),"-")</f>
        <v>-</v>
      </c>
      <c r="AP104" s="160"/>
      <c r="AQ104" s="163"/>
      <c r="AR104" s="176"/>
      <c r="AS104" s="173"/>
    </row>
    <row r="105" spans="1:45" ht="21.95" customHeight="1" x14ac:dyDescent="0.3">
      <c r="A105" s="165"/>
      <c r="B105" s="39" t="s">
        <v>111</v>
      </c>
      <c r="C105" s="48"/>
      <c r="D105" s="89" t="str">
        <f>IFERROR(INDEX('직업 목록(수정 금지)'!$C$4:$EC$94,MATCH(L$102,'직업 목록(수정 금지)'!$B$4:$B$94,0),MATCH($B105,'직업 목록(수정 금지)'!$C$3:$EC$3,0)),"-")</f>
        <v>-</v>
      </c>
      <c r="E105" s="151"/>
      <c r="F105" s="52" t="str" cm="1">
        <f t="array" ref="F105">IFERROR(_xlfn.IFS(AND(C105="O",D105="우대"),"1",AND(C105="O",D105="전문"),"1",C105="O",1),"-")</f>
        <v>-</v>
      </c>
      <c r="G105" s="83"/>
      <c r="H105" s="119" t="str" cm="1">
        <f t="array" ref="H105">IFERROR(_xlfn.IFS(AND(D105="전문",C105="O"),G105+E105+1,AND(C105="O",E105="보정안됨"),1,C105="O",G105+E105),"-")</f>
        <v>-</v>
      </c>
      <c r="I105" s="160"/>
      <c r="J105" s="163"/>
      <c r="K105" s="176"/>
      <c r="L105" s="173"/>
      <c r="M105" s="39" t="s">
        <v>111</v>
      </c>
      <c r="N105" s="43"/>
      <c r="O105" s="89" t="str">
        <f>IFERROR(INDEX('직업 목록(수정 금지)'!$C$4:$EC$94,MATCH(W$102,'직업 목록(수정 금지)'!$B$4:$B$94,0),MATCH($B105,'직업 목록(수정 금지)'!$C$3:$EC$3,0)),"-")</f>
        <v>-</v>
      </c>
      <c r="P105" s="151"/>
      <c r="Q105" s="52" t="str" cm="1">
        <f t="array" ref="Q105">IFERROR(_xlfn.IFS(AND(N105="O",O105="우대"),"1",AND(N105="O",O105="전문"),"1",N105="O",1),"-")</f>
        <v>-</v>
      </c>
      <c r="R105" s="83"/>
      <c r="S105" s="119" t="str" cm="1">
        <f t="array" ref="S105">IFERROR(_xlfn.IFS(AND(O105="전문",N105="O"),R105+P105+1,AND(N105="O",P105="보정안됨"),1,N105="O",R105+P105),"-")</f>
        <v>-</v>
      </c>
      <c r="T105" s="160"/>
      <c r="U105" s="163"/>
      <c r="V105" s="176"/>
      <c r="W105" s="173"/>
      <c r="X105" s="39" t="s">
        <v>111</v>
      </c>
      <c r="Y105" s="48"/>
      <c r="Z105" s="89" t="str">
        <f>IFERROR(INDEX('직업 목록(수정 금지)'!$C$4:$EC$94,MATCH(AH$102,'직업 목록(수정 금지)'!$B$4:$B$94,0),MATCH($B105,'직업 목록(수정 금지)'!$C$3:$EC$3,0)),"-")</f>
        <v>-</v>
      </c>
      <c r="AA105" s="151"/>
      <c r="AB105" s="52" t="str" cm="1">
        <f t="array" ref="AB105">IFERROR(_xlfn.IFS(AND(Y105="O",Z105="우대"),"1",AND(Y105="O",Z105="전문"),"1",Y105="O",1),"-")</f>
        <v>-</v>
      </c>
      <c r="AC105" s="83"/>
      <c r="AD105" s="119" t="str" cm="1">
        <f t="array" ref="AD105">IFERROR(_xlfn.IFS(AND(Z105="전문",Y105="O"),AC105+AA105+1,AND(Y105="O",AA105="보정안됨"),1,Y105="O",AC105+AA105),"-")</f>
        <v>-</v>
      </c>
      <c r="AE105" s="160"/>
      <c r="AF105" s="163"/>
      <c r="AG105" s="176"/>
      <c r="AH105" s="173"/>
      <c r="AI105" s="39" t="s">
        <v>111</v>
      </c>
      <c r="AJ105" s="48"/>
      <c r="AK105" s="89" t="str">
        <f>IFERROR(INDEX('직업 목록(수정 금지)'!$C$4:$EC$94,MATCH(AS$102,'직업 목록(수정 금지)'!$B$4:$B$94,0),MATCH($B105,'직업 목록(수정 금지)'!$C$3:$EC$3,0)),"-")</f>
        <v>-</v>
      </c>
      <c r="AL105" s="151"/>
      <c r="AM105" s="52" t="str" cm="1">
        <f t="array" ref="AM105">IFERROR(_xlfn.IFS(AND(AJ105="O",AK105="우대"),"1",AND(AJ105="O",AK105="전문"),"1",AJ105="O",1),"-")</f>
        <v>-</v>
      </c>
      <c r="AN105" s="83"/>
      <c r="AO105" s="119" t="str" cm="1">
        <f t="array" ref="AO105">IFERROR(_xlfn.IFS(AND(AK105="전문",AJ105="O"),AN105+AL105+1,AND(AJ105="O",AL105="보정안됨"),1,AJ105="O",AN105+AL105),"-")</f>
        <v>-</v>
      </c>
      <c r="AP105" s="160"/>
      <c r="AQ105" s="163"/>
      <c r="AR105" s="176"/>
      <c r="AS105" s="173"/>
    </row>
    <row r="106" spans="1:45" ht="21.95" customHeight="1" x14ac:dyDescent="0.3">
      <c r="A106" s="165"/>
      <c r="B106" s="39" t="s">
        <v>112</v>
      </c>
      <c r="C106" s="48"/>
      <c r="D106" s="89" t="str">
        <f>IFERROR(INDEX('직업 목록(수정 금지)'!$C$4:$EC$94,MATCH(L$102,'직업 목록(수정 금지)'!$B$4:$B$94,0),MATCH($B106,'직업 목록(수정 금지)'!$C$3:$EC$3,0)),"-")</f>
        <v>-</v>
      </c>
      <c r="E106" s="151"/>
      <c r="F106" s="52" t="str" cm="1">
        <f t="array" ref="F106">IFERROR(_xlfn.IFS(AND(C106="O",D106="우대"),"1",AND(C106="O",D106="전문"),"1",C106="O",1),"-")</f>
        <v>-</v>
      </c>
      <c r="G106" s="83"/>
      <c r="H106" s="119" t="str" cm="1">
        <f t="array" ref="H106">IFERROR(_xlfn.IFS(AND(D106="전문",C106="O"),G106+E106+1,AND(C106="O",E106="보정안됨"),1,C106="O",G106+E106),"-")</f>
        <v>-</v>
      </c>
      <c r="I106" s="160"/>
      <c r="J106" s="163"/>
      <c r="K106" s="176"/>
      <c r="L106" s="173"/>
      <c r="M106" s="39" t="s">
        <v>112</v>
      </c>
      <c r="N106" s="43"/>
      <c r="O106" s="89" t="str">
        <f>IFERROR(INDEX('직업 목록(수정 금지)'!$C$4:$EC$94,MATCH(W$102,'직업 목록(수정 금지)'!$B$4:$B$94,0),MATCH($B106,'직업 목록(수정 금지)'!$C$3:$EC$3,0)),"-")</f>
        <v>-</v>
      </c>
      <c r="P106" s="151"/>
      <c r="Q106" s="52" t="str" cm="1">
        <f t="array" ref="Q106">IFERROR(_xlfn.IFS(AND(N106="O",O106="우대"),"1",AND(N106="O",O106="전문"),"1",N106="O",1),"-")</f>
        <v>-</v>
      </c>
      <c r="R106" s="83"/>
      <c r="S106" s="119" t="str" cm="1">
        <f t="array" ref="S106">IFERROR(_xlfn.IFS(AND(O106="전문",N106="O"),R106+P106+1,AND(N106="O",P106="보정안됨"),1,N106="O",R106+P106),"-")</f>
        <v>-</v>
      </c>
      <c r="T106" s="160"/>
      <c r="U106" s="163"/>
      <c r="V106" s="176"/>
      <c r="W106" s="173"/>
      <c r="X106" s="39" t="s">
        <v>112</v>
      </c>
      <c r="Y106" s="48"/>
      <c r="Z106" s="89" t="str">
        <f>IFERROR(INDEX('직업 목록(수정 금지)'!$C$4:$EC$94,MATCH(AH$102,'직업 목록(수정 금지)'!$B$4:$B$94,0),MATCH($B106,'직업 목록(수정 금지)'!$C$3:$EC$3,0)),"-")</f>
        <v>-</v>
      </c>
      <c r="AA106" s="151"/>
      <c r="AB106" s="52" t="str" cm="1">
        <f t="array" ref="AB106">IFERROR(_xlfn.IFS(AND(Y106="O",Z106="우대"),"1",AND(Y106="O",Z106="전문"),"1",Y106="O",1),"-")</f>
        <v>-</v>
      </c>
      <c r="AC106" s="83"/>
      <c r="AD106" s="119" t="str" cm="1">
        <f t="array" ref="AD106">IFERROR(_xlfn.IFS(AND(Z106="전문",Y106="O"),AC106+AA106+1,AND(Y106="O",AA106="보정안됨"),1,Y106="O",AC106+AA106),"-")</f>
        <v>-</v>
      </c>
      <c r="AE106" s="160"/>
      <c r="AF106" s="163"/>
      <c r="AG106" s="176"/>
      <c r="AH106" s="173"/>
      <c r="AI106" s="39" t="s">
        <v>112</v>
      </c>
      <c r="AJ106" s="48"/>
      <c r="AK106" s="89" t="str">
        <f>IFERROR(INDEX('직업 목록(수정 금지)'!$C$4:$EC$94,MATCH(AS$102,'직업 목록(수정 금지)'!$B$4:$B$94,0),MATCH($B106,'직업 목록(수정 금지)'!$C$3:$EC$3,0)),"-")</f>
        <v>-</v>
      </c>
      <c r="AL106" s="151"/>
      <c r="AM106" s="52" t="str" cm="1">
        <f t="array" ref="AM106">IFERROR(_xlfn.IFS(AND(AJ106="O",AK106="우대"),"1",AND(AJ106="O",AK106="전문"),"1",AJ106="O",1),"-")</f>
        <v>-</v>
      </c>
      <c r="AN106" s="83"/>
      <c r="AO106" s="119" t="str" cm="1">
        <f t="array" ref="AO106">IFERROR(_xlfn.IFS(AND(AK106="전문",AJ106="O"),AN106+AL106+1,AND(AJ106="O",AL106="보정안됨"),1,AJ106="O",AN106+AL106),"-")</f>
        <v>-</v>
      </c>
      <c r="AP106" s="160"/>
      <c r="AQ106" s="163"/>
      <c r="AR106" s="176"/>
      <c r="AS106" s="173"/>
    </row>
    <row r="107" spans="1:45" ht="21.95" customHeight="1" x14ac:dyDescent="0.3">
      <c r="A107" s="165"/>
      <c r="B107" s="39" t="s">
        <v>138</v>
      </c>
      <c r="C107" s="48"/>
      <c r="D107" s="89" t="str">
        <f>IFERROR(INDEX('직업 목록(수정 금지)'!$C$4:$EC$94,MATCH(L$102,'직업 목록(수정 금지)'!$B$4:$B$94,0),MATCH($B107,'직업 목록(수정 금지)'!$C$3:$EC$3,0)),"-")</f>
        <v>-</v>
      </c>
      <c r="E107" s="151"/>
      <c r="F107" s="52" t="str" cm="1">
        <f t="array" ref="F107">IFERROR(_xlfn.IFS(AND(C107="O",D107="우대"),"1",AND(C107="O",D107="전문"),"1",C107="O",1),"-")</f>
        <v>-</v>
      </c>
      <c r="G107" s="83"/>
      <c r="H107" s="119" t="str" cm="1">
        <f t="array" ref="H107">IFERROR(_xlfn.IFS(AND(D107="전문",C107="O"),G107+E107+1,AND(C107="O",E107="보정안됨"),1,C107="O",G107+E107),"-")</f>
        <v>-</v>
      </c>
      <c r="I107" s="160"/>
      <c r="J107" s="163"/>
      <c r="K107" s="176"/>
      <c r="L107" s="173"/>
      <c r="M107" s="39" t="s">
        <v>138</v>
      </c>
      <c r="N107" s="43"/>
      <c r="O107" s="89" t="str">
        <f>IFERROR(INDEX('직업 목록(수정 금지)'!$C$4:$EC$94,MATCH(W$102,'직업 목록(수정 금지)'!$B$4:$B$94,0),MATCH($B107,'직업 목록(수정 금지)'!$C$3:$EC$3,0)),"-")</f>
        <v>-</v>
      </c>
      <c r="P107" s="151"/>
      <c r="Q107" s="52" t="str" cm="1">
        <f t="array" ref="Q107">IFERROR(_xlfn.IFS(AND(N107="O",O107="우대"),"1",AND(N107="O",O107="전문"),"1",N107="O",1),"-")</f>
        <v>-</v>
      </c>
      <c r="R107" s="83"/>
      <c r="S107" s="119" t="str" cm="1">
        <f t="array" ref="S107">IFERROR(_xlfn.IFS(AND(O107="전문",N107="O"),R107+P107+1,AND(N107="O",P107="보정안됨"),1,N107="O",R107+P107),"-")</f>
        <v>-</v>
      </c>
      <c r="T107" s="160"/>
      <c r="U107" s="163"/>
      <c r="V107" s="176"/>
      <c r="W107" s="173"/>
      <c r="X107" s="39" t="s">
        <v>138</v>
      </c>
      <c r="Y107" s="48"/>
      <c r="Z107" s="89" t="str">
        <f>IFERROR(INDEX('직업 목록(수정 금지)'!$C$4:$EC$94,MATCH(AH$102,'직업 목록(수정 금지)'!$B$4:$B$94,0),MATCH($B107,'직업 목록(수정 금지)'!$C$3:$EC$3,0)),"-")</f>
        <v>-</v>
      </c>
      <c r="AA107" s="151"/>
      <c r="AB107" s="52" t="str" cm="1">
        <f t="array" ref="AB107">IFERROR(_xlfn.IFS(AND(Y107="O",Z107="우대"),"1",AND(Y107="O",Z107="전문"),"1",Y107="O",1),"-")</f>
        <v>-</v>
      </c>
      <c r="AC107" s="83"/>
      <c r="AD107" s="119" t="str" cm="1">
        <f t="array" ref="AD107">IFERROR(_xlfn.IFS(AND(Z107="전문",Y107="O"),AC107+AA107+1,AND(Y107="O",AA107="보정안됨"),1,Y107="O",AC107+AA107),"-")</f>
        <v>-</v>
      </c>
      <c r="AE107" s="160"/>
      <c r="AF107" s="163"/>
      <c r="AG107" s="176"/>
      <c r="AH107" s="173"/>
      <c r="AI107" s="39" t="s">
        <v>138</v>
      </c>
      <c r="AJ107" s="48"/>
      <c r="AK107" s="89" t="str">
        <f>IFERROR(INDEX('직업 목록(수정 금지)'!$C$4:$EC$94,MATCH(AS$102,'직업 목록(수정 금지)'!$B$4:$B$94,0),MATCH($B107,'직업 목록(수정 금지)'!$C$3:$EC$3,0)),"-")</f>
        <v>-</v>
      </c>
      <c r="AL107" s="151"/>
      <c r="AM107" s="52" t="str" cm="1">
        <f t="array" ref="AM107">IFERROR(_xlfn.IFS(AND(AJ107="O",AK107="우대"),"1",AND(AJ107="O",AK107="전문"),"1",AJ107="O",1),"-")</f>
        <v>-</v>
      </c>
      <c r="AN107" s="83"/>
      <c r="AO107" s="119" t="str" cm="1">
        <f t="array" ref="AO107">IFERROR(_xlfn.IFS(AND(AK107="전문",AJ107="O"),AN107+AL107+1,AND(AJ107="O",AL107="보정안됨"),1,AJ107="O",AN107+AL107),"-")</f>
        <v>-</v>
      </c>
      <c r="AP107" s="160"/>
      <c r="AQ107" s="163"/>
      <c r="AR107" s="176"/>
      <c r="AS107" s="173"/>
    </row>
    <row r="108" spans="1:45" ht="21.95" customHeight="1" x14ac:dyDescent="0.3">
      <c r="A108" s="165"/>
      <c r="B108" s="39" t="s">
        <v>113</v>
      </c>
      <c r="C108" s="48"/>
      <c r="D108" s="89" t="str">
        <f>IFERROR(INDEX('직업 목록(수정 금지)'!$C$4:$EC$94,MATCH(L$102,'직업 목록(수정 금지)'!$B$4:$B$94,0),MATCH($B108,'직업 목록(수정 금지)'!$C$3:$EC$3,0)),"-")</f>
        <v>-</v>
      </c>
      <c r="E108" s="151"/>
      <c r="F108" s="52" t="str" cm="1">
        <f t="array" ref="F108">IFERROR(_xlfn.IFS(AND(C108="O",D108="우대"),"1",AND(C108="O",D108="전문"),"1",C108="O",1),"-")</f>
        <v>-</v>
      </c>
      <c r="G108" s="83"/>
      <c r="H108" s="119" t="str" cm="1">
        <f t="array" ref="H108">IFERROR(_xlfn.IFS(AND(D108="전문",C108="O"),G108+E108+1,AND(C108="O",E108="보정안됨"),1,C108="O",G108+E108),"-")</f>
        <v>-</v>
      </c>
      <c r="I108" s="160"/>
      <c r="J108" s="163"/>
      <c r="K108" s="176"/>
      <c r="L108" s="173"/>
      <c r="M108" s="39" t="s">
        <v>113</v>
      </c>
      <c r="N108" s="43"/>
      <c r="O108" s="89" t="str">
        <f>IFERROR(INDEX('직업 목록(수정 금지)'!$C$4:$EC$94,MATCH(W$102,'직업 목록(수정 금지)'!$B$4:$B$94,0),MATCH($B108,'직업 목록(수정 금지)'!$C$3:$EC$3,0)),"-")</f>
        <v>-</v>
      </c>
      <c r="P108" s="151"/>
      <c r="Q108" s="52" t="str" cm="1">
        <f t="array" ref="Q108">IFERROR(_xlfn.IFS(AND(N108="O",O108="우대"),"1",AND(N108="O",O108="전문"),"1",N108="O",1),"-")</f>
        <v>-</v>
      </c>
      <c r="R108" s="83"/>
      <c r="S108" s="119" t="str" cm="1">
        <f t="array" ref="S108">IFERROR(_xlfn.IFS(AND(O108="전문",N108="O"),R108+P108+1,AND(N108="O",P108="보정안됨"),1,N108="O",R108+P108),"-")</f>
        <v>-</v>
      </c>
      <c r="T108" s="160"/>
      <c r="U108" s="163"/>
      <c r="V108" s="176"/>
      <c r="W108" s="173"/>
      <c r="X108" s="39" t="s">
        <v>113</v>
      </c>
      <c r="Y108" s="48"/>
      <c r="Z108" s="89" t="str">
        <f>IFERROR(INDEX('직업 목록(수정 금지)'!$C$4:$EC$94,MATCH(AH$102,'직업 목록(수정 금지)'!$B$4:$B$94,0),MATCH($B108,'직업 목록(수정 금지)'!$C$3:$EC$3,0)),"-")</f>
        <v>-</v>
      </c>
      <c r="AA108" s="151"/>
      <c r="AB108" s="52" t="str" cm="1">
        <f t="array" ref="AB108">IFERROR(_xlfn.IFS(AND(Y108="O",Z108="우대"),"1",AND(Y108="O",Z108="전문"),"1",Y108="O",1),"-")</f>
        <v>-</v>
      </c>
      <c r="AC108" s="83"/>
      <c r="AD108" s="119" t="str" cm="1">
        <f t="array" ref="AD108">IFERROR(_xlfn.IFS(AND(Z108="전문",Y108="O"),AC108+AA108+1,AND(Y108="O",AA108="보정안됨"),1,Y108="O",AC108+AA108),"-")</f>
        <v>-</v>
      </c>
      <c r="AE108" s="160"/>
      <c r="AF108" s="163"/>
      <c r="AG108" s="176"/>
      <c r="AH108" s="173"/>
      <c r="AI108" s="39" t="s">
        <v>113</v>
      </c>
      <c r="AJ108" s="48"/>
      <c r="AK108" s="89" t="str">
        <f>IFERROR(INDEX('직업 목록(수정 금지)'!$C$4:$EC$94,MATCH(AS$102,'직업 목록(수정 금지)'!$B$4:$B$94,0),MATCH($B108,'직업 목록(수정 금지)'!$C$3:$EC$3,0)),"-")</f>
        <v>-</v>
      </c>
      <c r="AL108" s="151"/>
      <c r="AM108" s="52" t="str" cm="1">
        <f t="array" ref="AM108">IFERROR(_xlfn.IFS(AND(AJ108="O",AK108="우대"),"1",AND(AJ108="O",AK108="전문"),"1",AJ108="O",1),"-")</f>
        <v>-</v>
      </c>
      <c r="AN108" s="83"/>
      <c r="AO108" s="119" t="str" cm="1">
        <f t="array" ref="AO108">IFERROR(_xlfn.IFS(AND(AK108="전문",AJ108="O"),AN108+AL108+1,AND(AJ108="O",AL108="보정안됨"),1,AJ108="O",AN108+AL108),"-")</f>
        <v>-</v>
      </c>
      <c r="AP108" s="160"/>
      <c r="AQ108" s="163"/>
      <c r="AR108" s="176"/>
      <c r="AS108" s="173"/>
    </row>
    <row r="109" spans="1:45" ht="21.95" customHeight="1" x14ac:dyDescent="0.3">
      <c r="A109" s="165"/>
      <c r="B109" s="39" t="s">
        <v>114</v>
      </c>
      <c r="C109" s="48"/>
      <c r="D109" s="89" t="str">
        <f>IFERROR(INDEX('직업 목록(수정 금지)'!$C$4:$EC$94,MATCH(L$102,'직업 목록(수정 금지)'!$B$4:$B$94,0),MATCH($B109,'직업 목록(수정 금지)'!$C$3:$EC$3,0)),"-")</f>
        <v>-</v>
      </c>
      <c r="E109" s="151"/>
      <c r="F109" s="52" t="str" cm="1">
        <f t="array" ref="F109">IFERROR(_xlfn.IFS(AND(C109="O",D109="우대"),"1",AND(C109="O",D109="전문"),"1",C109="O",1),"-")</f>
        <v>-</v>
      </c>
      <c r="G109" s="83"/>
      <c r="H109" s="119" t="str" cm="1">
        <f t="array" ref="H109">IFERROR(_xlfn.IFS(AND(D109="전문",C109="O"),G109+E109+1,AND(C109="O",E109="보정안됨"),1,C109="O",G109+E109),"-")</f>
        <v>-</v>
      </c>
      <c r="I109" s="160"/>
      <c r="J109" s="163"/>
      <c r="K109" s="176"/>
      <c r="L109" s="173"/>
      <c r="M109" s="39" t="s">
        <v>114</v>
      </c>
      <c r="N109" s="43"/>
      <c r="O109" s="89" t="str">
        <f>IFERROR(INDEX('직업 목록(수정 금지)'!$C$4:$EC$94,MATCH(W$102,'직업 목록(수정 금지)'!$B$4:$B$94,0),MATCH($B109,'직업 목록(수정 금지)'!$C$3:$EC$3,0)),"-")</f>
        <v>-</v>
      </c>
      <c r="P109" s="151"/>
      <c r="Q109" s="52" t="str" cm="1">
        <f t="array" ref="Q109">IFERROR(_xlfn.IFS(AND(N109="O",O109="우대"),"1",AND(N109="O",O109="전문"),"1",N109="O",1),"-")</f>
        <v>-</v>
      </c>
      <c r="R109" s="83"/>
      <c r="S109" s="119" t="str" cm="1">
        <f t="array" ref="S109">IFERROR(_xlfn.IFS(AND(O109="전문",N109="O"),R109+P109+1,AND(N109="O",P109="보정안됨"),1,N109="O",R109+P109),"-")</f>
        <v>-</v>
      </c>
      <c r="T109" s="160"/>
      <c r="U109" s="163"/>
      <c r="V109" s="176"/>
      <c r="W109" s="173"/>
      <c r="X109" s="39" t="s">
        <v>114</v>
      </c>
      <c r="Y109" s="48"/>
      <c r="Z109" s="89" t="str">
        <f>IFERROR(INDEX('직업 목록(수정 금지)'!$C$4:$EC$94,MATCH(AH$102,'직업 목록(수정 금지)'!$B$4:$B$94,0),MATCH($B109,'직업 목록(수정 금지)'!$C$3:$EC$3,0)),"-")</f>
        <v>-</v>
      </c>
      <c r="AA109" s="151"/>
      <c r="AB109" s="52" t="str" cm="1">
        <f t="array" ref="AB109">IFERROR(_xlfn.IFS(AND(Y109="O",Z109="우대"),"1",AND(Y109="O",Z109="전문"),"1",Y109="O",1),"-")</f>
        <v>-</v>
      </c>
      <c r="AC109" s="83"/>
      <c r="AD109" s="119" t="str" cm="1">
        <f t="array" ref="AD109">IFERROR(_xlfn.IFS(AND(Z109="전문",Y109="O"),AC109+AA109+1,AND(Y109="O",AA109="보정안됨"),1,Y109="O",AC109+AA109),"-")</f>
        <v>-</v>
      </c>
      <c r="AE109" s="160"/>
      <c r="AF109" s="163"/>
      <c r="AG109" s="176"/>
      <c r="AH109" s="173"/>
      <c r="AI109" s="39" t="s">
        <v>114</v>
      </c>
      <c r="AJ109" s="48"/>
      <c r="AK109" s="89" t="str">
        <f>IFERROR(INDEX('직업 목록(수정 금지)'!$C$4:$EC$94,MATCH(AS$102,'직업 목록(수정 금지)'!$B$4:$B$94,0),MATCH($B109,'직업 목록(수정 금지)'!$C$3:$EC$3,0)),"-")</f>
        <v>-</v>
      </c>
      <c r="AL109" s="151"/>
      <c r="AM109" s="52" t="str" cm="1">
        <f t="array" ref="AM109">IFERROR(_xlfn.IFS(AND(AJ109="O",AK109="우대"),"1",AND(AJ109="O",AK109="전문"),"1",AJ109="O",1),"-")</f>
        <v>-</v>
      </c>
      <c r="AN109" s="83"/>
      <c r="AO109" s="119" t="str" cm="1">
        <f t="array" ref="AO109">IFERROR(_xlfn.IFS(AND(AK109="전문",AJ109="O"),AN109+AL109+1,AND(AJ109="O",AL109="보정안됨"),1,AJ109="O",AN109+AL109),"-")</f>
        <v>-</v>
      </c>
      <c r="AP109" s="160"/>
      <c r="AQ109" s="163"/>
      <c r="AR109" s="176"/>
      <c r="AS109" s="173"/>
    </row>
    <row r="110" spans="1:45" ht="21.95" customHeight="1" x14ac:dyDescent="0.3">
      <c r="A110" s="165"/>
      <c r="B110" s="39" t="s">
        <v>115</v>
      </c>
      <c r="C110" s="48"/>
      <c r="D110" s="89" t="str">
        <f>IFERROR(INDEX('직업 목록(수정 금지)'!$C$4:$EC$94,MATCH(L$102,'직업 목록(수정 금지)'!$B$4:$B$94,0),MATCH($B110,'직업 목록(수정 금지)'!$C$3:$EC$3,0)),"-")</f>
        <v>-</v>
      </c>
      <c r="E110" s="151"/>
      <c r="F110" s="52" t="str" cm="1">
        <f t="array" ref="F110">IFERROR(_xlfn.IFS(AND(C110="O",D110="우대"),"1",AND(C110="O",D110="전문"),"1",C110="O",1),"-")</f>
        <v>-</v>
      </c>
      <c r="G110" s="83"/>
      <c r="H110" s="119" t="str" cm="1">
        <f t="array" ref="H110">IFERROR(_xlfn.IFS(AND(D110="전문",C110="O"),G110+E110+1,AND(C110="O",E110="보정안됨"),1,C110="O",G110+E110),"-")</f>
        <v>-</v>
      </c>
      <c r="I110" s="160"/>
      <c r="J110" s="163"/>
      <c r="K110" s="176"/>
      <c r="L110" s="173"/>
      <c r="M110" s="39" t="s">
        <v>115</v>
      </c>
      <c r="N110" s="43"/>
      <c r="O110" s="89" t="str">
        <f>IFERROR(INDEX('직업 목록(수정 금지)'!$C$4:$EC$94,MATCH(W$102,'직업 목록(수정 금지)'!$B$4:$B$94,0),MATCH($B110,'직업 목록(수정 금지)'!$C$3:$EC$3,0)),"-")</f>
        <v>-</v>
      </c>
      <c r="P110" s="151"/>
      <c r="Q110" s="52" t="str" cm="1">
        <f t="array" ref="Q110">IFERROR(_xlfn.IFS(AND(N110="O",O110="우대"),"1",AND(N110="O",O110="전문"),"1",N110="O",1),"-")</f>
        <v>-</v>
      </c>
      <c r="R110" s="83"/>
      <c r="S110" s="119" t="str" cm="1">
        <f t="array" ref="S110">IFERROR(_xlfn.IFS(AND(O110="전문",N110="O"),R110+P110+1,AND(N110="O",P110="보정안됨"),1,N110="O",R110+P110),"-")</f>
        <v>-</v>
      </c>
      <c r="T110" s="160"/>
      <c r="U110" s="163"/>
      <c r="V110" s="176"/>
      <c r="W110" s="173"/>
      <c r="X110" s="39" t="s">
        <v>115</v>
      </c>
      <c r="Y110" s="48"/>
      <c r="Z110" s="89" t="str">
        <f>IFERROR(INDEX('직업 목록(수정 금지)'!$C$4:$EC$94,MATCH(AH$102,'직업 목록(수정 금지)'!$B$4:$B$94,0),MATCH($B110,'직업 목록(수정 금지)'!$C$3:$EC$3,0)),"-")</f>
        <v>-</v>
      </c>
      <c r="AA110" s="151"/>
      <c r="AB110" s="52" t="str" cm="1">
        <f t="array" ref="AB110">IFERROR(_xlfn.IFS(AND(Y110="O",Z110="우대"),"1",AND(Y110="O",Z110="전문"),"1",Y110="O",1),"-")</f>
        <v>-</v>
      </c>
      <c r="AC110" s="83"/>
      <c r="AD110" s="119" t="str" cm="1">
        <f t="array" ref="AD110">IFERROR(_xlfn.IFS(AND(Z110="전문",Y110="O"),AC110+AA110+1,AND(Y110="O",AA110="보정안됨"),1,Y110="O",AC110+AA110),"-")</f>
        <v>-</v>
      </c>
      <c r="AE110" s="160"/>
      <c r="AF110" s="163"/>
      <c r="AG110" s="176"/>
      <c r="AH110" s="173"/>
      <c r="AI110" s="39" t="s">
        <v>115</v>
      </c>
      <c r="AJ110" s="48"/>
      <c r="AK110" s="89" t="str">
        <f>IFERROR(INDEX('직업 목록(수정 금지)'!$C$4:$EC$94,MATCH(AS$102,'직업 목록(수정 금지)'!$B$4:$B$94,0),MATCH($B110,'직업 목록(수정 금지)'!$C$3:$EC$3,0)),"-")</f>
        <v>-</v>
      </c>
      <c r="AL110" s="151"/>
      <c r="AM110" s="52" t="str" cm="1">
        <f t="array" ref="AM110">IFERROR(_xlfn.IFS(AND(AJ110="O",AK110="우대"),"1",AND(AJ110="O",AK110="전문"),"1",AJ110="O",1),"-")</f>
        <v>-</v>
      </c>
      <c r="AN110" s="83"/>
      <c r="AO110" s="119" t="str" cm="1">
        <f t="array" ref="AO110">IFERROR(_xlfn.IFS(AND(AK110="전문",AJ110="O"),AN110+AL110+1,AND(AJ110="O",AL110="보정안됨"),1,AJ110="O",AN110+AL110),"-")</f>
        <v>-</v>
      </c>
      <c r="AP110" s="160"/>
      <c r="AQ110" s="163"/>
      <c r="AR110" s="176"/>
      <c r="AS110" s="173"/>
    </row>
    <row r="111" spans="1:45" ht="21.95" customHeight="1" x14ac:dyDescent="0.3">
      <c r="A111" s="165"/>
      <c r="B111" s="39" t="s">
        <v>116</v>
      </c>
      <c r="C111" s="48"/>
      <c r="D111" s="89" t="str">
        <f>IFERROR(INDEX('직업 목록(수정 금지)'!$C$4:$EC$94,MATCH(L$102,'직업 목록(수정 금지)'!$B$4:$B$94,0),MATCH($B111,'직업 목록(수정 금지)'!$C$3:$EC$3,0)),"-")</f>
        <v>-</v>
      </c>
      <c r="E111" s="151"/>
      <c r="F111" s="52" t="str" cm="1">
        <f t="array" ref="F111">IFERROR(_xlfn.IFS(AND(C111="O",D111="우대"),"1",AND(C111="O",D111="전문"),"1",C111="O",1),"-")</f>
        <v>-</v>
      </c>
      <c r="G111" s="83"/>
      <c r="H111" s="119" t="str" cm="1">
        <f t="array" ref="H111">IFERROR(_xlfn.IFS(AND(D111="전문",C111="O"),G111+E111+1,AND(C111="O",E111="보정안됨"),1,C111="O",G111+E111),"-")</f>
        <v>-</v>
      </c>
      <c r="I111" s="160"/>
      <c r="J111" s="163"/>
      <c r="K111" s="176"/>
      <c r="L111" s="173"/>
      <c r="M111" s="39" t="s">
        <v>116</v>
      </c>
      <c r="N111" s="43"/>
      <c r="O111" s="89" t="str">
        <f>IFERROR(INDEX('직업 목록(수정 금지)'!$C$4:$EC$94,MATCH(W$102,'직업 목록(수정 금지)'!$B$4:$B$94,0),MATCH($B111,'직업 목록(수정 금지)'!$C$3:$EC$3,0)),"-")</f>
        <v>-</v>
      </c>
      <c r="P111" s="151"/>
      <c r="Q111" s="52" t="str" cm="1">
        <f t="array" ref="Q111">IFERROR(_xlfn.IFS(AND(N111="O",O111="우대"),"1",AND(N111="O",O111="전문"),"1",N111="O",1),"-")</f>
        <v>-</v>
      </c>
      <c r="R111" s="83"/>
      <c r="S111" s="119" t="str" cm="1">
        <f t="array" ref="S111">IFERROR(_xlfn.IFS(AND(O111="전문",N111="O"),R111+P111+1,AND(N111="O",P111="보정안됨"),1,N111="O",R111+P111),"-")</f>
        <v>-</v>
      </c>
      <c r="T111" s="160"/>
      <c r="U111" s="163"/>
      <c r="V111" s="176"/>
      <c r="W111" s="173"/>
      <c r="X111" s="39" t="s">
        <v>116</v>
      </c>
      <c r="Y111" s="48"/>
      <c r="Z111" s="89" t="str">
        <f>IFERROR(INDEX('직업 목록(수정 금지)'!$C$4:$EC$94,MATCH(AH$102,'직업 목록(수정 금지)'!$B$4:$B$94,0),MATCH($B111,'직업 목록(수정 금지)'!$C$3:$EC$3,0)),"-")</f>
        <v>-</v>
      </c>
      <c r="AA111" s="151"/>
      <c r="AB111" s="52" t="str" cm="1">
        <f t="array" ref="AB111">IFERROR(_xlfn.IFS(AND(Y111="O",Z111="우대"),"1",AND(Y111="O",Z111="전문"),"1",Y111="O",1),"-")</f>
        <v>-</v>
      </c>
      <c r="AC111" s="83"/>
      <c r="AD111" s="119" t="str" cm="1">
        <f t="array" ref="AD111">IFERROR(_xlfn.IFS(AND(Z111="전문",Y111="O"),AC111+AA111+1,AND(Y111="O",AA111="보정안됨"),1,Y111="O",AC111+AA111),"-")</f>
        <v>-</v>
      </c>
      <c r="AE111" s="160"/>
      <c r="AF111" s="163"/>
      <c r="AG111" s="176"/>
      <c r="AH111" s="173"/>
      <c r="AI111" s="39" t="s">
        <v>116</v>
      </c>
      <c r="AJ111" s="48"/>
      <c r="AK111" s="89" t="str">
        <f>IFERROR(INDEX('직업 목록(수정 금지)'!$C$4:$EC$94,MATCH(AS$102,'직업 목록(수정 금지)'!$B$4:$B$94,0),MATCH($B111,'직업 목록(수정 금지)'!$C$3:$EC$3,0)),"-")</f>
        <v>-</v>
      </c>
      <c r="AL111" s="151"/>
      <c r="AM111" s="52" t="str" cm="1">
        <f t="array" ref="AM111">IFERROR(_xlfn.IFS(AND(AJ111="O",AK111="우대"),"1",AND(AJ111="O",AK111="전문"),"1",AJ111="O",1),"-")</f>
        <v>-</v>
      </c>
      <c r="AN111" s="83"/>
      <c r="AO111" s="119" t="str" cm="1">
        <f t="array" ref="AO111">IFERROR(_xlfn.IFS(AND(AK111="전문",AJ111="O"),AN111+AL111+1,AND(AJ111="O",AL111="보정안됨"),1,AJ111="O",AN111+AL111),"-")</f>
        <v>-</v>
      </c>
      <c r="AP111" s="160"/>
      <c r="AQ111" s="163"/>
      <c r="AR111" s="176"/>
      <c r="AS111" s="173"/>
    </row>
    <row r="112" spans="1:45" ht="21.95" customHeight="1" x14ac:dyDescent="0.3">
      <c r="A112" s="165"/>
      <c r="B112" s="39" t="s">
        <v>117</v>
      </c>
      <c r="C112" s="48"/>
      <c r="D112" s="89" t="str">
        <f>IFERROR(INDEX('직업 목록(수정 금지)'!$C$4:$EC$94,MATCH(L$102,'직업 목록(수정 금지)'!$B$4:$B$94,0),MATCH($B112,'직업 목록(수정 금지)'!$C$3:$EC$3,0)),"-")</f>
        <v>-</v>
      </c>
      <c r="E112" s="151"/>
      <c r="F112" s="52" t="str" cm="1">
        <f t="array" ref="F112">IFERROR(_xlfn.IFS(AND(C112="O",D112="우대"),"1",AND(C112="O",D112="전문"),"1",C112="O",1),"-")</f>
        <v>-</v>
      </c>
      <c r="G112" s="83"/>
      <c r="H112" s="119" t="str" cm="1">
        <f t="array" ref="H112">IFERROR(_xlfn.IFS(AND(D112="전문",C112="O"),G112+E112+1,AND(C112="O",E112="보정안됨"),1,C112="O",G112+E112),"-")</f>
        <v>-</v>
      </c>
      <c r="I112" s="160"/>
      <c r="J112" s="163"/>
      <c r="K112" s="176"/>
      <c r="L112" s="173"/>
      <c r="M112" s="39" t="s">
        <v>117</v>
      </c>
      <c r="N112" s="43"/>
      <c r="O112" s="89" t="str">
        <f>IFERROR(INDEX('직업 목록(수정 금지)'!$C$4:$EC$94,MATCH(W$102,'직업 목록(수정 금지)'!$B$4:$B$94,0),MATCH($B112,'직업 목록(수정 금지)'!$C$3:$EC$3,0)),"-")</f>
        <v>-</v>
      </c>
      <c r="P112" s="151"/>
      <c r="Q112" s="52" t="str" cm="1">
        <f t="array" ref="Q112">IFERROR(_xlfn.IFS(AND(N112="O",O112="우대"),"1",AND(N112="O",O112="전문"),"1",N112="O",1),"-")</f>
        <v>-</v>
      </c>
      <c r="R112" s="83"/>
      <c r="S112" s="119" t="str" cm="1">
        <f t="array" ref="S112">IFERROR(_xlfn.IFS(AND(O112="전문",N112="O"),R112+P112+1,AND(N112="O",P112="보정안됨"),1,N112="O",R112+P112),"-")</f>
        <v>-</v>
      </c>
      <c r="T112" s="160"/>
      <c r="U112" s="163"/>
      <c r="V112" s="176"/>
      <c r="W112" s="173"/>
      <c r="X112" s="39" t="s">
        <v>117</v>
      </c>
      <c r="Y112" s="48"/>
      <c r="Z112" s="89" t="str">
        <f>IFERROR(INDEX('직업 목록(수정 금지)'!$C$4:$EC$94,MATCH(AH$102,'직업 목록(수정 금지)'!$B$4:$B$94,0),MATCH($B112,'직업 목록(수정 금지)'!$C$3:$EC$3,0)),"-")</f>
        <v>-</v>
      </c>
      <c r="AA112" s="151"/>
      <c r="AB112" s="52" t="str" cm="1">
        <f t="array" ref="AB112">IFERROR(_xlfn.IFS(AND(Y112="O",Z112="우대"),"1",AND(Y112="O",Z112="전문"),"1",Y112="O",1),"-")</f>
        <v>-</v>
      </c>
      <c r="AC112" s="83"/>
      <c r="AD112" s="119" t="str" cm="1">
        <f t="array" ref="AD112">IFERROR(_xlfn.IFS(AND(Z112="전문",Y112="O"),AC112+AA112+1,AND(Y112="O",AA112="보정안됨"),1,Y112="O",AC112+AA112),"-")</f>
        <v>-</v>
      </c>
      <c r="AE112" s="160"/>
      <c r="AF112" s="163"/>
      <c r="AG112" s="176"/>
      <c r="AH112" s="173"/>
      <c r="AI112" s="39" t="s">
        <v>117</v>
      </c>
      <c r="AJ112" s="48"/>
      <c r="AK112" s="89" t="str">
        <f>IFERROR(INDEX('직업 목록(수정 금지)'!$C$4:$EC$94,MATCH(AS$102,'직업 목록(수정 금지)'!$B$4:$B$94,0),MATCH($B112,'직업 목록(수정 금지)'!$C$3:$EC$3,0)),"-")</f>
        <v>-</v>
      </c>
      <c r="AL112" s="151"/>
      <c r="AM112" s="52" t="str" cm="1">
        <f t="array" ref="AM112">IFERROR(_xlfn.IFS(AND(AJ112="O",AK112="우대"),"1",AND(AJ112="O",AK112="전문"),"1",AJ112="O",1),"-")</f>
        <v>-</v>
      </c>
      <c r="AN112" s="83"/>
      <c r="AO112" s="119" t="str" cm="1">
        <f t="array" ref="AO112">IFERROR(_xlfn.IFS(AND(AK112="전문",AJ112="O"),AN112+AL112+1,AND(AJ112="O",AL112="보정안됨"),1,AJ112="O",AN112+AL112),"-")</f>
        <v>-</v>
      </c>
      <c r="AP112" s="160"/>
      <c r="AQ112" s="163"/>
      <c r="AR112" s="176"/>
      <c r="AS112" s="173"/>
    </row>
    <row r="113" spans="1:45" ht="21.95" customHeight="1" x14ac:dyDescent="0.3">
      <c r="A113" s="165"/>
      <c r="B113" s="39" t="s">
        <v>118</v>
      </c>
      <c r="C113" s="48"/>
      <c r="D113" s="89" t="str">
        <f>IFERROR(INDEX('직업 목록(수정 금지)'!$C$4:$EC$94,MATCH(L$102,'직업 목록(수정 금지)'!$B$4:$B$94,0),MATCH($B113,'직업 목록(수정 금지)'!$C$3:$EC$3,0)),"-")</f>
        <v>-</v>
      </c>
      <c r="E113" s="151"/>
      <c r="F113" s="52" t="str" cm="1">
        <f t="array" ref="F113">IFERROR(_xlfn.IFS(AND(C113="O",D113="우대"),"1",AND(C113="O",D113="전문"),"1",C113="O",1),"-")</f>
        <v>-</v>
      </c>
      <c r="G113" s="83"/>
      <c r="H113" s="119" t="str" cm="1">
        <f t="array" ref="H113">IFERROR(_xlfn.IFS(AND(D113="전문",C113="O"),G113+E113+1,AND(C113="O",E113="보정안됨"),1,C113="O",G113+E113),"-")</f>
        <v>-</v>
      </c>
      <c r="I113" s="160"/>
      <c r="J113" s="163"/>
      <c r="K113" s="176"/>
      <c r="L113" s="173"/>
      <c r="M113" s="39" t="s">
        <v>118</v>
      </c>
      <c r="N113" s="43"/>
      <c r="O113" s="89" t="str">
        <f>IFERROR(INDEX('직업 목록(수정 금지)'!$C$4:$EC$94,MATCH(W$102,'직업 목록(수정 금지)'!$B$4:$B$94,0),MATCH($B113,'직업 목록(수정 금지)'!$C$3:$EC$3,0)),"-")</f>
        <v>-</v>
      </c>
      <c r="P113" s="151"/>
      <c r="Q113" s="52" t="str" cm="1">
        <f t="array" ref="Q113">IFERROR(_xlfn.IFS(AND(N113="O",O113="우대"),"1",AND(N113="O",O113="전문"),"1",N113="O",1),"-")</f>
        <v>-</v>
      </c>
      <c r="R113" s="83"/>
      <c r="S113" s="119" t="str" cm="1">
        <f t="array" ref="S113">IFERROR(_xlfn.IFS(AND(O113="전문",N113="O"),R113+P113+1,AND(N113="O",P113="보정안됨"),1,N113="O",R113+P113),"-")</f>
        <v>-</v>
      </c>
      <c r="T113" s="160"/>
      <c r="U113" s="163"/>
      <c r="V113" s="176"/>
      <c r="W113" s="173"/>
      <c r="X113" s="39" t="s">
        <v>118</v>
      </c>
      <c r="Y113" s="48"/>
      <c r="Z113" s="89" t="str">
        <f>IFERROR(INDEX('직업 목록(수정 금지)'!$C$4:$EC$94,MATCH(AH$102,'직업 목록(수정 금지)'!$B$4:$B$94,0),MATCH($B113,'직업 목록(수정 금지)'!$C$3:$EC$3,0)),"-")</f>
        <v>-</v>
      </c>
      <c r="AA113" s="151"/>
      <c r="AB113" s="52" t="str" cm="1">
        <f t="array" ref="AB113">IFERROR(_xlfn.IFS(AND(Y113="O",Z113="우대"),"1",AND(Y113="O",Z113="전문"),"1",Y113="O",1),"-")</f>
        <v>-</v>
      </c>
      <c r="AC113" s="83"/>
      <c r="AD113" s="119" t="str" cm="1">
        <f t="array" ref="AD113">IFERROR(_xlfn.IFS(AND(Z113="전문",Y113="O"),AC113+AA113+1,AND(Y113="O",AA113="보정안됨"),1,Y113="O",AC113+AA113),"-")</f>
        <v>-</v>
      </c>
      <c r="AE113" s="160"/>
      <c r="AF113" s="163"/>
      <c r="AG113" s="176"/>
      <c r="AH113" s="173"/>
      <c r="AI113" s="39" t="s">
        <v>118</v>
      </c>
      <c r="AJ113" s="48"/>
      <c r="AK113" s="89" t="str">
        <f>IFERROR(INDEX('직업 목록(수정 금지)'!$C$4:$EC$94,MATCH(AS$102,'직업 목록(수정 금지)'!$B$4:$B$94,0),MATCH($B113,'직업 목록(수정 금지)'!$C$3:$EC$3,0)),"-")</f>
        <v>-</v>
      </c>
      <c r="AL113" s="151"/>
      <c r="AM113" s="52" t="str" cm="1">
        <f t="array" ref="AM113">IFERROR(_xlfn.IFS(AND(AJ113="O",AK113="우대"),"1",AND(AJ113="O",AK113="전문"),"1",AJ113="O",1),"-")</f>
        <v>-</v>
      </c>
      <c r="AN113" s="83"/>
      <c r="AO113" s="119" t="str" cm="1">
        <f t="array" ref="AO113">IFERROR(_xlfn.IFS(AND(AK113="전문",AJ113="O"),AN113+AL113+1,AND(AJ113="O",AL113="보정안됨"),1,AJ113="O",AN113+AL113),"-")</f>
        <v>-</v>
      </c>
      <c r="AP113" s="160"/>
      <c r="AQ113" s="163"/>
      <c r="AR113" s="176"/>
      <c r="AS113" s="173"/>
    </row>
    <row r="114" spans="1:45" ht="21.95" customHeight="1" x14ac:dyDescent="0.3">
      <c r="A114" s="165"/>
      <c r="B114" s="39" t="s">
        <v>119</v>
      </c>
      <c r="C114" s="48"/>
      <c r="D114" s="89" t="str">
        <f>IFERROR(INDEX('직업 목록(수정 금지)'!$C$4:$EC$94,MATCH(L$102,'직업 목록(수정 금지)'!$B$4:$B$94,0),MATCH($B114,'직업 목록(수정 금지)'!$C$3:$EC$3,0)),"-")</f>
        <v>-</v>
      </c>
      <c r="E114" s="151"/>
      <c r="F114" s="52" t="str" cm="1">
        <f t="array" ref="F114">IFERROR(_xlfn.IFS(AND(C114="O",D114="우대"),"1",AND(C114="O",D114="전문"),"1",C114="O",1),"-")</f>
        <v>-</v>
      </c>
      <c r="G114" s="83"/>
      <c r="H114" s="119" t="str" cm="1">
        <f t="array" ref="H114">IFERROR(_xlfn.IFS(AND(D114="전문",C114="O"),G114+E114+1,AND(C114="O",E114="보정안됨"),1,C114="O",G114+E114),"-")</f>
        <v>-</v>
      </c>
      <c r="I114" s="160"/>
      <c r="J114" s="163"/>
      <c r="K114" s="176"/>
      <c r="L114" s="173"/>
      <c r="M114" s="39" t="s">
        <v>119</v>
      </c>
      <c r="N114" s="43"/>
      <c r="O114" s="89" t="str">
        <f>IFERROR(INDEX('직업 목록(수정 금지)'!$C$4:$EC$94,MATCH(W$102,'직업 목록(수정 금지)'!$B$4:$B$94,0),MATCH($B114,'직업 목록(수정 금지)'!$C$3:$EC$3,0)),"-")</f>
        <v>-</v>
      </c>
      <c r="P114" s="151"/>
      <c r="Q114" s="52" t="str" cm="1">
        <f t="array" ref="Q114">IFERROR(_xlfn.IFS(AND(N114="O",O114="우대"),"1",AND(N114="O",O114="전문"),"1",N114="O",1),"-")</f>
        <v>-</v>
      </c>
      <c r="R114" s="83"/>
      <c r="S114" s="119" t="str" cm="1">
        <f t="array" ref="S114">IFERROR(_xlfn.IFS(AND(O114="전문",N114="O"),R114+P114+1,AND(N114="O",P114="보정안됨"),1,N114="O",R114+P114),"-")</f>
        <v>-</v>
      </c>
      <c r="T114" s="160"/>
      <c r="U114" s="163"/>
      <c r="V114" s="176"/>
      <c r="W114" s="173"/>
      <c r="X114" s="39" t="s">
        <v>119</v>
      </c>
      <c r="Y114" s="48"/>
      <c r="Z114" s="89" t="str">
        <f>IFERROR(INDEX('직업 목록(수정 금지)'!$C$4:$EC$94,MATCH(AH$102,'직업 목록(수정 금지)'!$B$4:$B$94,0),MATCH($B114,'직업 목록(수정 금지)'!$C$3:$EC$3,0)),"-")</f>
        <v>-</v>
      </c>
      <c r="AA114" s="151"/>
      <c r="AB114" s="52" t="str" cm="1">
        <f t="array" ref="AB114">IFERROR(_xlfn.IFS(AND(Y114="O",Z114="우대"),"1",AND(Y114="O",Z114="전문"),"1",Y114="O",1),"-")</f>
        <v>-</v>
      </c>
      <c r="AC114" s="83"/>
      <c r="AD114" s="119" t="str" cm="1">
        <f t="array" ref="AD114">IFERROR(_xlfn.IFS(AND(Z114="전문",Y114="O"),AC114+AA114+1,AND(Y114="O",AA114="보정안됨"),1,Y114="O",AC114+AA114),"-")</f>
        <v>-</v>
      </c>
      <c r="AE114" s="160"/>
      <c r="AF114" s="163"/>
      <c r="AG114" s="176"/>
      <c r="AH114" s="173"/>
      <c r="AI114" s="39" t="s">
        <v>119</v>
      </c>
      <c r="AJ114" s="48"/>
      <c r="AK114" s="89" t="str">
        <f>IFERROR(INDEX('직업 목록(수정 금지)'!$C$4:$EC$94,MATCH(AS$102,'직업 목록(수정 금지)'!$B$4:$B$94,0),MATCH($B114,'직업 목록(수정 금지)'!$C$3:$EC$3,0)),"-")</f>
        <v>-</v>
      </c>
      <c r="AL114" s="151"/>
      <c r="AM114" s="52" t="str" cm="1">
        <f t="array" ref="AM114">IFERROR(_xlfn.IFS(AND(AJ114="O",AK114="우대"),"1",AND(AJ114="O",AK114="전문"),"1",AJ114="O",1),"-")</f>
        <v>-</v>
      </c>
      <c r="AN114" s="83"/>
      <c r="AO114" s="119" t="str" cm="1">
        <f t="array" ref="AO114">IFERROR(_xlfn.IFS(AND(AK114="전문",AJ114="O"),AN114+AL114+1,AND(AJ114="O",AL114="보정안됨"),1,AJ114="O",AN114+AL114),"-")</f>
        <v>-</v>
      </c>
      <c r="AP114" s="160"/>
      <c r="AQ114" s="163"/>
      <c r="AR114" s="176"/>
      <c r="AS114" s="173"/>
    </row>
    <row r="115" spans="1:45" ht="21.95" customHeight="1" x14ac:dyDescent="0.3">
      <c r="A115" s="165"/>
      <c r="B115" s="39" t="s">
        <v>120</v>
      </c>
      <c r="C115" s="48"/>
      <c r="D115" s="89" t="str">
        <f>IFERROR(INDEX('직업 목록(수정 금지)'!$C$4:$EC$94,MATCH(L$102,'직업 목록(수정 금지)'!$B$4:$B$94,0),MATCH($B115,'직업 목록(수정 금지)'!$C$3:$EC$3,0)),"-")</f>
        <v>-</v>
      </c>
      <c r="E115" s="151"/>
      <c r="F115" s="52" t="str" cm="1">
        <f t="array" ref="F115">IFERROR(_xlfn.IFS(AND(C115="O",D115="우대"),"1",AND(C115="O",D115="전문"),"1",C115="O",1),"-")</f>
        <v>-</v>
      </c>
      <c r="G115" s="83"/>
      <c r="H115" s="119" t="str" cm="1">
        <f t="array" ref="H115">IFERROR(_xlfn.IFS(AND(D115="전문",C115="O"),G115+E115+1,AND(C115="O",E115="보정안됨"),1,C115="O",G115+E115),"-")</f>
        <v>-</v>
      </c>
      <c r="I115" s="160"/>
      <c r="J115" s="163"/>
      <c r="K115" s="176"/>
      <c r="L115" s="173"/>
      <c r="M115" s="39" t="s">
        <v>120</v>
      </c>
      <c r="N115" s="43"/>
      <c r="O115" s="89" t="str">
        <f>IFERROR(INDEX('직업 목록(수정 금지)'!$C$4:$EC$94,MATCH(W$102,'직업 목록(수정 금지)'!$B$4:$B$94,0),MATCH($B115,'직업 목록(수정 금지)'!$C$3:$EC$3,0)),"-")</f>
        <v>-</v>
      </c>
      <c r="P115" s="151"/>
      <c r="Q115" s="52" t="str" cm="1">
        <f t="array" ref="Q115">IFERROR(_xlfn.IFS(AND(N115="O",O115="우대"),"1",AND(N115="O",O115="전문"),"1",N115="O",1),"-")</f>
        <v>-</v>
      </c>
      <c r="R115" s="83"/>
      <c r="S115" s="119" t="str" cm="1">
        <f t="array" ref="S115">IFERROR(_xlfn.IFS(AND(O115="전문",N115="O"),R115+P115+1,AND(N115="O",P115="보정안됨"),1,N115="O",R115+P115),"-")</f>
        <v>-</v>
      </c>
      <c r="T115" s="160"/>
      <c r="U115" s="163"/>
      <c r="V115" s="176"/>
      <c r="W115" s="173"/>
      <c r="X115" s="39" t="s">
        <v>120</v>
      </c>
      <c r="Y115" s="48"/>
      <c r="Z115" s="89" t="str">
        <f>IFERROR(INDEX('직업 목록(수정 금지)'!$C$4:$EC$94,MATCH(AH$102,'직업 목록(수정 금지)'!$B$4:$B$94,0),MATCH($B115,'직업 목록(수정 금지)'!$C$3:$EC$3,0)),"-")</f>
        <v>-</v>
      </c>
      <c r="AA115" s="151"/>
      <c r="AB115" s="52" t="str" cm="1">
        <f t="array" ref="AB115">IFERROR(_xlfn.IFS(AND(Y115="O",Z115="우대"),"1",AND(Y115="O",Z115="전문"),"1",Y115="O",1),"-")</f>
        <v>-</v>
      </c>
      <c r="AC115" s="83"/>
      <c r="AD115" s="119" t="str" cm="1">
        <f t="array" ref="AD115">IFERROR(_xlfn.IFS(AND(Z115="전문",Y115="O"),AC115+AA115+1,AND(Y115="O",AA115="보정안됨"),1,Y115="O",AC115+AA115),"-")</f>
        <v>-</v>
      </c>
      <c r="AE115" s="160"/>
      <c r="AF115" s="163"/>
      <c r="AG115" s="176"/>
      <c r="AH115" s="173"/>
      <c r="AI115" s="39" t="s">
        <v>120</v>
      </c>
      <c r="AJ115" s="48"/>
      <c r="AK115" s="89" t="str">
        <f>IFERROR(INDEX('직업 목록(수정 금지)'!$C$4:$EC$94,MATCH(AS$102,'직업 목록(수정 금지)'!$B$4:$B$94,0),MATCH($B115,'직업 목록(수정 금지)'!$C$3:$EC$3,0)),"-")</f>
        <v>-</v>
      </c>
      <c r="AL115" s="151"/>
      <c r="AM115" s="52" t="str" cm="1">
        <f t="array" ref="AM115">IFERROR(_xlfn.IFS(AND(AJ115="O",AK115="우대"),"1",AND(AJ115="O",AK115="전문"),"1",AJ115="O",1),"-")</f>
        <v>-</v>
      </c>
      <c r="AN115" s="83"/>
      <c r="AO115" s="119" t="str" cm="1">
        <f t="array" ref="AO115">IFERROR(_xlfn.IFS(AND(AK115="전문",AJ115="O"),AN115+AL115+1,AND(AJ115="O",AL115="보정안됨"),1,AJ115="O",AN115+AL115),"-")</f>
        <v>-</v>
      </c>
      <c r="AP115" s="160"/>
      <c r="AQ115" s="163"/>
      <c r="AR115" s="176"/>
      <c r="AS115" s="173"/>
    </row>
    <row r="116" spans="1:45" ht="21.95" customHeight="1" x14ac:dyDescent="0.3">
      <c r="A116" s="165"/>
      <c r="B116" s="39" t="s">
        <v>121</v>
      </c>
      <c r="C116" s="48"/>
      <c r="D116" s="89" t="str">
        <f>IFERROR(INDEX('직업 목록(수정 금지)'!$C$4:$EC$94,MATCH(L$102,'직업 목록(수정 금지)'!$B$4:$B$94,0),MATCH($B116,'직업 목록(수정 금지)'!$C$3:$EC$3,0)),"-")</f>
        <v>-</v>
      </c>
      <c r="E116" s="151"/>
      <c r="F116" s="52" t="str" cm="1">
        <f t="array" ref="F116">IFERROR(_xlfn.IFS(AND(C116="O",D116="우대"),"1",AND(C116="O",D116="전문"),"1",C116="O",1),"-")</f>
        <v>-</v>
      </c>
      <c r="G116" s="83"/>
      <c r="H116" s="119" t="str" cm="1">
        <f t="array" ref="H116">IFERROR(_xlfn.IFS(AND(D116="전문",C116="O"),G116+E116+1,AND(C116="O",E116="보정안됨"),1,C116="O",G116+E116),"-")</f>
        <v>-</v>
      </c>
      <c r="I116" s="160"/>
      <c r="J116" s="163"/>
      <c r="K116" s="176"/>
      <c r="L116" s="173"/>
      <c r="M116" s="39" t="s">
        <v>121</v>
      </c>
      <c r="N116" s="43"/>
      <c r="O116" s="89" t="str">
        <f>IFERROR(INDEX('직업 목록(수정 금지)'!$C$4:$EC$94,MATCH(W$102,'직업 목록(수정 금지)'!$B$4:$B$94,0),MATCH($B116,'직업 목록(수정 금지)'!$C$3:$EC$3,0)),"-")</f>
        <v>-</v>
      </c>
      <c r="P116" s="151"/>
      <c r="Q116" s="52" t="str" cm="1">
        <f t="array" ref="Q116">IFERROR(_xlfn.IFS(AND(N116="O",O116="우대"),"1",AND(N116="O",O116="전문"),"1",N116="O",1),"-")</f>
        <v>-</v>
      </c>
      <c r="R116" s="83"/>
      <c r="S116" s="119" t="str" cm="1">
        <f t="array" ref="S116">IFERROR(_xlfn.IFS(AND(O116="전문",N116="O"),R116+P116+1,AND(N116="O",P116="보정안됨"),1,N116="O",R116+P116),"-")</f>
        <v>-</v>
      </c>
      <c r="T116" s="160"/>
      <c r="U116" s="163"/>
      <c r="V116" s="176"/>
      <c r="W116" s="173"/>
      <c r="X116" s="39" t="s">
        <v>121</v>
      </c>
      <c r="Y116" s="48"/>
      <c r="Z116" s="89" t="str">
        <f>IFERROR(INDEX('직업 목록(수정 금지)'!$C$4:$EC$94,MATCH(AH$102,'직업 목록(수정 금지)'!$B$4:$B$94,0),MATCH($B116,'직업 목록(수정 금지)'!$C$3:$EC$3,0)),"-")</f>
        <v>-</v>
      </c>
      <c r="AA116" s="151"/>
      <c r="AB116" s="52" t="str" cm="1">
        <f t="array" ref="AB116">IFERROR(_xlfn.IFS(AND(Y116="O",Z116="우대"),"1",AND(Y116="O",Z116="전문"),"1",Y116="O",1),"-")</f>
        <v>-</v>
      </c>
      <c r="AC116" s="83"/>
      <c r="AD116" s="119" t="str" cm="1">
        <f t="array" ref="AD116">IFERROR(_xlfn.IFS(AND(Z116="전문",Y116="O"),AC116+AA116+1,AND(Y116="O",AA116="보정안됨"),1,Y116="O",AC116+AA116),"-")</f>
        <v>-</v>
      </c>
      <c r="AE116" s="160"/>
      <c r="AF116" s="163"/>
      <c r="AG116" s="176"/>
      <c r="AH116" s="173"/>
      <c r="AI116" s="39" t="s">
        <v>121</v>
      </c>
      <c r="AJ116" s="48"/>
      <c r="AK116" s="89" t="str">
        <f>IFERROR(INDEX('직업 목록(수정 금지)'!$C$4:$EC$94,MATCH(AS$102,'직업 목록(수정 금지)'!$B$4:$B$94,0),MATCH($B116,'직업 목록(수정 금지)'!$C$3:$EC$3,0)),"-")</f>
        <v>-</v>
      </c>
      <c r="AL116" s="151"/>
      <c r="AM116" s="52" t="str" cm="1">
        <f t="array" ref="AM116">IFERROR(_xlfn.IFS(AND(AJ116="O",AK116="우대"),"1",AND(AJ116="O",AK116="전문"),"1",AJ116="O",1),"-")</f>
        <v>-</v>
      </c>
      <c r="AN116" s="83"/>
      <c r="AO116" s="119" t="str" cm="1">
        <f t="array" ref="AO116">IFERROR(_xlfn.IFS(AND(AK116="전문",AJ116="O"),AN116+AL116+1,AND(AJ116="O",AL116="보정안됨"),1,AJ116="O",AN116+AL116),"-")</f>
        <v>-</v>
      </c>
      <c r="AP116" s="160"/>
      <c r="AQ116" s="163"/>
      <c r="AR116" s="176"/>
      <c r="AS116" s="173"/>
    </row>
    <row r="117" spans="1:45" ht="21.95" customHeight="1" x14ac:dyDescent="0.3">
      <c r="A117" s="165"/>
      <c r="B117" s="39" t="s">
        <v>122</v>
      </c>
      <c r="C117" s="48"/>
      <c r="D117" s="89" t="str">
        <f>IFERROR(INDEX('직업 목록(수정 금지)'!$C$4:$EC$94,MATCH(L$102,'직업 목록(수정 금지)'!$B$4:$B$94,0),MATCH($B117,'직업 목록(수정 금지)'!$C$3:$EC$3,0)),"-")</f>
        <v>-</v>
      </c>
      <c r="E117" s="151"/>
      <c r="F117" s="52" t="str" cm="1">
        <f t="array" ref="F117">IFERROR(_xlfn.IFS(AND(C117="O",D117="우대"),"1",AND(C117="O",D117="전문"),"1",C117="O",1),"-")</f>
        <v>-</v>
      </c>
      <c r="G117" s="83"/>
      <c r="H117" s="119" t="str" cm="1">
        <f t="array" ref="H117">IFERROR(_xlfn.IFS(AND(D117="전문",C117="O"),G117+E117+1,AND(C117="O",E117="보정안됨"),1,C117="O",G117+E117),"-")</f>
        <v>-</v>
      </c>
      <c r="I117" s="160"/>
      <c r="J117" s="163"/>
      <c r="K117" s="176"/>
      <c r="L117" s="173"/>
      <c r="M117" s="39" t="s">
        <v>122</v>
      </c>
      <c r="N117" s="43"/>
      <c r="O117" s="89" t="str">
        <f>IFERROR(INDEX('직업 목록(수정 금지)'!$C$4:$EC$94,MATCH(W$102,'직업 목록(수정 금지)'!$B$4:$B$94,0),MATCH($B117,'직업 목록(수정 금지)'!$C$3:$EC$3,0)),"-")</f>
        <v>-</v>
      </c>
      <c r="P117" s="151"/>
      <c r="Q117" s="52" t="str" cm="1">
        <f t="array" ref="Q117">IFERROR(_xlfn.IFS(AND(N117="O",O117="우대"),"1",AND(N117="O",O117="전문"),"1",N117="O",1),"-")</f>
        <v>-</v>
      </c>
      <c r="R117" s="83"/>
      <c r="S117" s="119" t="str" cm="1">
        <f t="array" ref="S117">IFERROR(_xlfn.IFS(AND(O117="전문",N117="O"),R117+P117+1,AND(N117="O",P117="보정안됨"),1,N117="O",R117+P117),"-")</f>
        <v>-</v>
      </c>
      <c r="T117" s="160"/>
      <c r="U117" s="163"/>
      <c r="V117" s="176"/>
      <c r="W117" s="173"/>
      <c r="X117" s="39" t="s">
        <v>122</v>
      </c>
      <c r="Y117" s="48"/>
      <c r="Z117" s="89" t="str">
        <f>IFERROR(INDEX('직업 목록(수정 금지)'!$C$4:$EC$94,MATCH(AH$102,'직업 목록(수정 금지)'!$B$4:$B$94,0),MATCH($B117,'직업 목록(수정 금지)'!$C$3:$EC$3,0)),"-")</f>
        <v>-</v>
      </c>
      <c r="AA117" s="151"/>
      <c r="AB117" s="52" t="str" cm="1">
        <f t="array" ref="AB117">IFERROR(_xlfn.IFS(AND(Y117="O",Z117="우대"),"1",AND(Y117="O",Z117="전문"),"1",Y117="O",1),"-")</f>
        <v>-</v>
      </c>
      <c r="AC117" s="83"/>
      <c r="AD117" s="119" t="str" cm="1">
        <f t="array" ref="AD117">IFERROR(_xlfn.IFS(AND(Z117="전문",Y117="O"),AC117+AA117+1,AND(Y117="O",AA117="보정안됨"),1,Y117="O",AC117+AA117),"-")</f>
        <v>-</v>
      </c>
      <c r="AE117" s="160"/>
      <c r="AF117" s="163"/>
      <c r="AG117" s="176"/>
      <c r="AH117" s="173"/>
      <c r="AI117" s="39" t="s">
        <v>122</v>
      </c>
      <c r="AJ117" s="48"/>
      <c r="AK117" s="89" t="str">
        <f>IFERROR(INDEX('직업 목록(수정 금지)'!$C$4:$EC$94,MATCH(AS$102,'직업 목록(수정 금지)'!$B$4:$B$94,0),MATCH($B117,'직업 목록(수정 금지)'!$C$3:$EC$3,0)),"-")</f>
        <v>-</v>
      </c>
      <c r="AL117" s="151"/>
      <c r="AM117" s="52" t="str" cm="1">
        <f t="array" ref="AM117">IFERROR(_xlfn.IFS(AND(AJ117="O",AK117="우대"),"1",AND(AJ117="O",AK117="전문"),"1",AJ117="O",1),"-")</f>
        <v>-</v>
      </c>
      <c r="AN117" s="83"/>
      <c r="AO117" s="119" t="str" cm="1">
        <f t="array" ref="AO117">IFERROR(_xlfn.IFS(AND(AK117="전문",AJ117="O"),AN117+AL117+1,AND(AJ117="O",AL117="보정안됨"),1,AJ117="O",AN117+AL117),"-")</f>
        <v>-</v>
      </c>
      <c r="AP117" s="160"/>
      <c r="AQ117" s="163"/>
      <c r="AR117" s="176"/>
      <c r="AS117" s="173"/>
    </row>
    <row r="118" spans="1:45" ht="21.95" customHeight="1" x14ac:dyDescent="0.3">
      <c r="A118" s="165"/>
      <c r="B118" s="39" t="s">
        <v>123</v>
      </c>
      <c r="C118" s="48"/>
      <c r="D118" s="89" t="str">
        <f>IFERROR(INDEX('직업 목록(수정 금지)'!$C$4:$EC$94,MATCH(L$102,'직업 목록(수정 금지)'!$B$4:$B$94,0),MATCH($B118,'직업 목록(수정 금지)'!$C$3:$EC$3,0)),"-")</f>
        <v>-</v>
      </c>
      <c r="E118" s="151"/>
      <c r="F118" s="52" t="str" cm="1">
        <f t="array" ref="F118">IFERROR(_xlfn.IFS(AND(C118="O",D118="우대"),"1",AND(C118="O",D118="전문"),"1",C118="O",1),"-")</f>
        <v>-</v>
      </c>
      <c r="G118" s="83"/>
      <c r="H118" s="119" t="str" cm="1">
        <f t="array" ref="H118">IFERROR(_xlfn.IFS(AND(D118="전문",C118="O"),G118+E118+1,AND(C118="O",E118="보정안됨"),1,C118="O",G118+E118),"-")</f>
        <v>-</v>
      </c>
      <c r="I118" s="160"/>
      <c r="J118" s="163"/>
      <c r="K118" s="176"/>
      <c r="L118" s="173"/>
      <c r="M118" s="39" t="s">
        <v>123</v>
      </c>
      <c r="N118" s="43"/>
      <c r="O118" s="89" t="str">
        <f>IFERROR(INDEX('직업 목록(수정 금지)'!$C$4:$EC$94,MATCH(W$102,'직업 목록(수정 금지)'!$B$4:$B$94,0),MATCH($B118,'직업 목록(수정 금지)'!$C$3:$EC$3,0)),"-")</f>
        <v>-</v>
      </c>
      <c r="P118" s="151"/>
      <c r="Q118" s="52" t="str" cm="1">
        <f t="array" ref="Q118">IFERROR(_xlfn.IFS(AND(N118="O",O118="우대"),"1",AND(N118="O",O118="전문"),"1",N118="O",1),"-")</f>
        <v>-</v>
      </c>
      <c r="R118" s="83"/>
      <c r="S118" s="119" t="str" cm="1">
        <f t="array" ref="S118">IFERROR(_xlfn.IFS(AND(O118="전문",N118="O"),R118+P118+1,AND(N118="O",P118="보정안됨"),1,N118="O",R118+P118),"-")</f>
        <v>-</v>
      </c>
      <c r="T118" s="160"/>
      <c r="U118" s="163"/>
      <c r="V118" s="176"/>
      <c r="W118" s="173"/>
      <c r="X118" s="39" t="s">
        <v>123</v>
      </c>
      <c r="Y118" s="48"/>
      <c r="Z118" s="89" t="str">
        <f>IFERROR(INDEX('직업 목록(수정 금지)'!$C$4:$EC$94,MATCH(AH$102,'직업 목록(수정 금지)'!$B$4:$B$94,0),MATCH($B118,'직업 목록(수정 금지)'!$C$3:$EC$3,0)),"-")</f>
        <v>-</v>
      </c>
      <c r="AA118" s="151"/>
      <c r="AB118" s="52" t="str" cm="1">
        <f t="array" ref="AB118">IFERROR(_xlfn.IFS(AND(Y118="O",Z118="우대"),"1",AND(Y118="O",Z118="전문"),"1",Y118="O",1),"-")</f>
        <v>-</v>
      </c>
      <c r="AC118" s="83"/>
      <c r="AD118" s="119" t="str" cm="1">
        <f t="array" ref="AD118">IFERROR(_xlfn.IFS(AND(Z118="전문",Y118="O"),AC118+AA118+1,AND(Y118="O",AA118="보정안됨"),1,Y118="O",AC118+AA118),"-")</f>
        <v>-</v>
      </c>
      <c r="AE118" s="160"/>
      <c r="AF118" s="163"/>
      <c r="AG118" s="176"/>
      <c r="AH118" s="173"/>
      <c r="AI118" s="39" t="s">
        <v>123</v>
      </c>
      <c r="AJ118" s="48"/>
      <c r="AK118" s="89" t="str">
        <f>IFERROR(INDEX('직업 목록(수정 금지)'!$C$4:$EC$94,MATCH(AS$102,'직업 목록(수정 금지)'!$B$4:$B$94,0),MATCH($B118,'직업 목록(수정 금지)'!$C$3:$EC$3,0)),"-")</f>
        <v>-</v>
      </c>
      <c r="AL118" s="151"/>
      <c r="AM118" s="52" t="str" cm="1">
        <f t="array" ref="AM118">IFERROR(_xlfn.IFS(AND(AJ118="O",AK118="우대"),"1",AND(AJ118="O",AK118="전문"),"1",AJ118="O",1),"-")</f>
        <v>-</v>
      </c>
      <c r="AN118" s="83"/>
      <c r="AO118" s="119" t="str" cm="1">
        <f t="array" ref="AO118">IFERROR(_xlfn.IFS(AND(AK118="전문",AJ118="O"),AN118+AL118+1,AND(AJ118="O",AL118="보정안됨"),1,AJ118="O",AN118+AL118),"-")</f>
        <v>-</v>
      </c>
      <c r="AP118" s="160"/>
      <c r="AQ118" s="163"/>
      <c r="AR118" s="176"/>
      <c r="AS118" s="173"/>
    </row>
    <row r="119" spans="1:45" ht="21.95" customHeight="1" x14ac:dyDescent="0.3">
      <c r="A119" s="165"/>
      <c r="B119" s="39" t="s">
        <v>124</v>
      </c>
      <c r="C119" s="48"/>
      <c r="D119" s="89" t="str">
        <f>IFERROR(INDEX('직업 목록(수정 금지)'!$C$4:$EC$94,MATCH(L$102,'직업 목록(수정 금지)'!$B$4:$B$94,0),MATCH($B119,'직업 목록(수정 금지)'!$C$3:$EC$3,0)),"-")</f>
        <v>-</v>
      </c>
      <c r="E119" s="151"/>
      <c r="F119" s="52" t="str" cm="1">
        <f t="array" ref="F119">IFERROR(_xlfn.IFS(AND(C119="O",D119="우대"),"1",AND(C119="O",D119="전문"),"1",C119="O",1),"-")</f>
        <v>-</v>
      </c>
      <c r="G119" s="83"/>
      <c r="H119" s="119" t="str" cm="1">
        <f t="array" ref="H119">IFERROR(_xlfn.IFS(AND(D119="전문",C119="O"),G119+E119+1,AND(C119="O",E119="보정안됨"),1,C119="O",G119+E119),"-")</f>
        <v>-</v>
      </c>
      <c r="I119" s="160"/>
      <c r="J119" s="163"/>
      <c r="K119" s="176"/>
      <c r="L119" s="173"/>
      <c r="M119" s="39" t="s">
        <v>124</v>
      </c>
      <c r="N119" s="43"/>
      <c r="O119" s="89" t="str">
        <f>IFERROR(INDEX('직업 목록(수정 금지)'!$C$4:$EC$94,MATCH(W$102,'직업 목록(수정 금지)'!$B$4:$B$94,0),MATCH($B119,'직업 목록(수정 금지)'!$C$3:$EC$3,0)),"-")</f>
        <v>-</v>
      </c>
      <c r="P119" s="151"/>
      <c r="Q119" s="52" t="str" cm="1">
        <f t="array" ref="Q119">IFERROR(_xlfn.IFS(AND(N119="O",O119="우대"),"1",AND(N119="O",O119="전문"),"1",N119="O",1),"-")</f>
        <v>-</v>
      </c>
      <c r="R119" s="83"/>
      <c r="S119" s="119" t="str" cm="1">
        <f t="array" ref="S119">IFERROR(_xlfn.IFS(AND(O119="전문",N119="O"),R119+P119+1,AND(N119="O",P119="보정안됨"),1,N119="O",R119+P119),"-")</f>
        <v>-</v>
      </c>
      <c r="T119" s="160"/>
      <c r="U119" s="163"/>
      <c r="V119" s="176"/>
      <c r="W119" s="173"/>
      <c r="X119" s="39" t="s">
        <v>124</v>
      </c>
      <c r="Y119" s="48"/>
      <c r="Z119" s="89" t="str">
        <f>IFERROR(INDEX('직업 목록(수정 금지)'!$C$4:$EC$94,MATCH(AH$102,'직업 목록(수정 금지)'!$B$4:$B$94,0),MATCH($B119,'직업 목록(수정 금지)'!$C$3:$EC$3,0)),"-")</f>
        <v>-</v>
      </c>
      <c r="AA119" s="151"/>
      <c r="AB119" s="52" t="str" cm="1">
        <f t="array" ref="AB119">IFERROR(_xlfn.IFS(AND(Y119="O",Z119="우대"),"1",AND(Y119="O",Z119="전문"),"1",Y119="O",1),"-")</f>
        <v>-</v>
      </c>
      <c r="AC119" s="83"/>
      <c r="AD119" s="119" t="str" cm="1">
        <f t="array" ref="AD119">IFERROR(_xlfn.IFS(AND(Z119="전문",Y119="O"),AC119+AA119+1,AND(Y119="O",AA119="보정안됨"),1,Y119="O",AC119+AA119),"-")</f>
        <v>-</v>
      </c>
      <c r="AE119" s="160"/>
      <c r="AF119" s="163"/>
      <c r="AG119" s="176"/>
      <c r="AH119" s="173"/>
      <c r="AI119" s="39" t="s">
        <v>124</v>
      </c>
      <c r="AJ119" s="48"/>
      <c r="AK119" s="89" t="str">
        <f>IFERROR(INDEX('직업 목록(수정 금지)'!$C$4:$EC$94,MATCH(AS$102,'직업 목록(수정 금지)'!$B$4:$B$94,0),MATCH($B119,'직업 목록(수정 금지)'!$C$3:$EC$3,0)),"-")</f>
        <v>-</v>
      </c>
      <c r="AL119" s="151"/>
      <c r="AM119" s="52" t="str" cm="1">
        <f t="array" ref="AM119">IFERROR(_xlfn.IFS(AND(AJ119="O",AK119="우대"),"1",AND(AJ119="O",AK119="전문"),"1",AJ119="O",1),"-")</f>
        <v>-</v>
      </c>
      <c r="AN119" s="83"/>
      <c r="AO119" s="119" t="str" cm="1">
        <f t="array" ref="AO119">IFERROR(_xlfn.IFS(AND(AK119="전문",AJ119="O"),AN119+AL119+1,AND(AJ119="O",AL119="보정안됨"),1,AJ119="O",AN119+AL119),"-")</f>
        <v>-</v>
      </c>
      <c r="AP119" s="160"/>
      <c r="AQ119" s="163"/>
      <c r="AR119" s="176"/>
      <c r="AS119" s="173"/>
    </row>
    <row r="120" spans="1:45" ht="21.95" customHeight="1" x14ac:dyDescent="0.3">
      <c r="A120" s="165"/>
      <c r="B120" s="39" t="s">
        <v>125</v>
      </c>
      <c r="C120" s="48"/>
      <c r="D120" s="89" t="str">
        <f>IFERROR(INDEX('직업 목록(수정 금지)'!$C$4:$EC$94,MATCH(L$102,'직업 목록(수정 금지)'!$B$4:$B$94,0),MATCH($B120,'직업 목록(수정 금지)'!$C$3:$EC$3,0)),"-")</f>
        <v>-</v>
      </c>
      <c r="E120" s="151"/>
      <c r="F120" s="52" t="str" cm="1">
        <f t="array" ref="F120">IFERROR(_xlfn.IFS(AND(C120="O",D120="우대"),"1",AND(C120="O",D120="전문"),"1",C120="O",1),"-")</f>
        <v>-</v>
      </c>
      <c r="G120" s="83"/>
      <c r="H120" s="119" t="str" cm="1">
        <f t="array" ref="H120">IFERROR(_xlfn.IFS(AND(D120="전문",C120="O"),G120+E120+1,AND(C120="O",E120="보정안됨"),1,C120="O",G120+E120),"-")</f>
        <v>-</v>
      </c>
      <c r="I120" s="160"/>
      <c r="J120" s="163"/>
      <c r="K120" s="176"/>
      <c r="L120" s="173"/>
      <c r="M120" s="39" t="s">
        <v>125</v>
      </c>
      <c r="N120" s="43"/>
      <c r="O120" s="89" t="str">
        <f>IFERROR(INDEX('직업 목록(수정 금지)'!$C$4:$EC$94,MATCH(W$102,'직업 목록(수정 금지)'!$B$4:$B$94,0),MATCH($B120,'직업 목록(수정 금지)'!$C$3:$EC$3,0)),"-")</f>
        <v>-</v>
      </c>
      <c r="P120" s="151"/>
      <c r="Q120" s="52" t="str" cm="1">
        <f t="array" ref="Q120">IFERROR(_xlfn.IFS(AND(N120="O",O120="우대"),"1",AND(N120="O",O120="전문"),"1",N120="O",1),"-")</f>
        <v>-</v>
      </c>
      <c r="R120" s="83"/>
      <c r="S120" s="119" t="str" cm="1">
        <f t="array" ref="S120">IFERROR(_xlfn.IFS(AND(O120="전문",N120="O"),R120+P120+1,AND(N120="O",P120="보정안됨"),1,N120="O",R120+P120),"-")</f>
        <v>-</v>
      </c>
      <c r="T120" s="160"/>
      <c r="U120" s="163"/>
      <c r="V120" s="176"/>
      <c r="W120" s="173"/>
      <c r="X120" s="39" t="s">
        <v>125</v>
      </c>
      <c r="Y120" s="48"/>
      <c r="Z120" s="89" t="str">
        <f>IFERROR(INDEX('직업 목록(수정 금지)'!$C$4:$EC$94,MATCH(AH$102,'직업 목록(수정 금지)'!$B$4:$B$94,0),MATCH($B120,'직업 목록(수정 금지)'!$C$3:$EC$3,0)),"-")</f>
        <v>-</v>
      </c>
      <c r="AA120" s="151"/>
      <c r="AB120" s="52" t="str" cm="1">
        <f t="array" ref="AB120">IFERROR(_xlfn.IFS(AND(Y120="O",Z120="우대"),"1",AND(Y120="O",Z120="전문"),"1",Y120="O",1),"-")</f>
        <v>-</v>
      </c>
      <c r="AC120" s="83"/>
      <c r="AD120" s="119" t="str" cm="1">
        <f t="array" ref="AD120">IFERROR(_xlfn.IFS(AND(Z120="전문",Y120="O"),AC120+AA120+1,AND(Y120="O",AA120="보정안됨"),1,Y120="O",AC120+AA120),"-")</f>
        <v>-</v>
      </c>
      <c r="AE120" s="160"/>
      <c r="AF120" s="163"/>
      <c r="AG120" s="176"/>
      <c r="AH120" s="173"/>
      <c r="AI120" s="39" t="s">
        <v>125</v>
      </c>
      <c r="AJ120" s="48"/>
      <c r="AK120" s="89" t="str">
        <f>IFERROR(INDEX('직업 목록(수정 금지)'!$C$4:$EC$94,MATCH(AS$102,'직업 목록(수정 금지)'!$B$4:$B$94,0),MATCH($B120,'직업 목록(수정 금지)'!$C$3:$EC$3,0)),"-")</f>
        <v>-</v>
      </c>
      <c r="AL120" s="151"/>
      <c r="AM120" s="52" t="str" cm="1">
        <f t="array" ref="AM120">IFERROR(_xlfn.IFS(AND(AJ120="O",AK120="우대"),"1",AND(AJ120="O",AK120="전문"),"1",AJ120="O",1),"-")</f>
        <v>-</v>
      </c>
      <c r="AN120" s="83"/>
      <c r="AO120" s="119" t="str" cm="1">
        <f t="array" ref="AO120">IFERROR(_xlfn.IFS(AND(AK120="전문",AJ120="O"),AN120+AL120+1,AND(AJ120="O",AL120="보정안됨"),1,AJ120="O",AN120+AL120),"-")</f>
        <v>-</v>
      </c>
      <c r="AP120" s="160"/>
      <c r="AQ120" s="163"/>
      <c r="AR120" s="176"/>
      <c r="AS120" s="173"/>
    </row>
    <row r="121" spans="1:45" ht="21.95" customHeight="1" x14ac:dyDescent="0.3">
      <c r="A121" s="165"/>
      <c r="B121" s="39" t="s">
        <v>126</v>
      </c>
      <c r="C121" s="48"/>
      <c r="D121" s="89" t="str">
        <f>IFERROR(INDEX('직업 목록(수정 금지)'!$C$4:$EC$94,MATCH(L$102,'직업 목록(수정 금지)'!$B$4:$B$94,0),MATCH($B121,'직업 목록(수정 금지)'!$C$3:$EC$3,0)),"-")</f>
        <v>-</v>
      </c>
      <c r="E121" s="151"/>
      <c r="F121" s="52" t="str" cm="1">
        <f t="array" ref="F121">IFERROR(_xlfn.IFS(AND(C121="O",D121="우대"),"1",AND(C121="O",D121="전문"),"1",C121="O",1),"-")</f>
        <v>-</v>
      </c>
      <c r="G121" s="83"/>
      <c r="H121" s="119" t="str" cm="1">
        <f t="array" ref="H121">IFERROR(_xlfn.IFS(AND(D121="전문",C121="O"),G121+E121+1,AND(C121="O",E121="보정안됨"),1,C121="O",G121+E121),"-")</f>
        <v>-</v>
      </c>
      <c r="I121" s="160"/>
      <c r="J121" s="163"/>
      <c r="K121" s="176"/>
      <c r="L121" s="173"/>
      <c r="M121" s="39" t="s">
        <v>126</v>
      </c>
      <c r="N121" s="43"/>
      <c r="O121" s="89" t="str">
        <f>IFERROR(INDEX('직업 목록(수정 금지)'!$C$4:$EC$94,MATCH(W$102,'직업 목록(수정 금지)'!$B$4:$B$94,0),MATCH($B121,'직업 목록(수정 금지)'!$C$3:$EC$3,0)),"-")</f>
        <v>-</v>
      </c>
      <c r="P121" s="151"/>
      <c r="Q121" s="52" t="str" cm="1">
        <f t="array" ref="Q121">IFERROR(_xlfn.IFS(AND(N121="O",O121="우대"),"1",AND(N121="O",O121="전문"),"1",N121="O",1),"-")</f>
        <v>-</v>
      </c>
      <c r="R121" s="83"/>
      <c r="S121" s="119" t="str" cm="1">
        <f t="array" ref="S121">IFERROR(_xlfn.IFS(AND(O121="전문",N121="O"),R121+P121+1,AND(N121="O",P121="보정안됨"),1,N121="O",R121+P121),"-")</f>
        <v>-</v>
      </c>
      <c r="T121" s="160"/>
      <c r="U121" s="163"/>
      <c r="V121" s="176"/>
      <c r="W121" s="173"/>
      <c r="X121" s="39" t="s">
        <v>126</v>
      </c>
      <c r="Y121" s="48"/>
      <c r="Z121" s="89" t="str">
        <f>IFERROR(INDEX('직업 목록(수정 금지)'!$C$4:$EC$94,MATCH(AH$102,'직업 목록(수정 금지)'!$B$4:$B$94,0),MATCH($B121,'직업 목록(수정 금지)'!$C$3:$EC$3,0)),"-")</f>
        <v>-</v>
      </c>
      <c r="AA121" s="151"/>
      <c r="AB121" s="52" t="str" cm="1">
        <f t="array" ref="AB121">IFERROR(_xlfn.IFS(AND(Y121="O",Z121="우대"),"1",AND(Y121="O",Z121="전문"),"1",Y121="O",1),"-")</f>
        <v>-</v>
      </c>
      <c r="AC121" s="83"/>
      <c r="AD121" s="119" t="str" cm="1">
        <f t="array" ref="AD121">IFERROR(_xlfn.IFS(AND(Z121="전문",Y121="O"),AC121+AA121+1,AND(Y121="O",AA121="보정안됨"),1,Y121="O",AC121+AA121),"-")</f>
        <v>-</v>
      </c>
      <c r="AE121" s="160"/>
      <c r="AF121" s="163"/>
      <c r="AG121" s="176"/>
      <c r="AH121" s="173"/>
      <c r="AI121" s="39" t="s">
        <v>126</v>
      </c>
      <c r="AJ121" s="48"/>
      <c r="AK121" s="89" t="str">
        <f>IFERROR(INDEX('직업 목록(수정 금지)'!$C$4:$EC$94,MATCH(AS$102,'직업 목록(수정 금지)'!$B$4:$B$94,0),MATCH($B121,'직업 목록(수정 금지)'!$C$3:$EC$3,0)),"-")</f>
        <v>-</v>
      </c>
      <c r="AL121" s="151"/>
      <c r="AM121" s="52" t="str" cm="1">
        <f t="array" ref="AM121">IFERROR(_xlfn.IFS(AND(AJ121="O",AK121="우대"),"1",AND(AJ121="O",AK121="전문"),"1",AJ121="O",1),"-")</f>
        <v>-</v>
      </c>
      <c r="AN121" s="83"/>
      <c r="AO121" s="119" t="str" cm="1">
        <f t="array" ref="AO121">IFERROR(_xlfn.IFS(AND(AK121="전문",AJ121="O"),AN121+AL121+1,AND(AJ121="O",AL121="보정안됨"),1,AJ121="O",AN121+AL121),"-")</f>
        <v>-</v>
      </c>
      <c r="AP121" s="160"/>
      <c r="AQ121" s="163"/>
      <c r="AR121" s="176"/>
      <c r="AS121" s="173"/>
    </row>
    <row r="122" spans="1:45" ht="21.95" customHeight="1" x14ac:dyDescent="0.3">
      <c r="A122" s="165"/>
      <c r="B122" s="39" t="s">
        <v>127</v>
      </c>
      <c r="C122" s="48"/>
      <c r="D122" s="89" t="str">
        <f>IFERROR(INDEX('직업 목록(수정 금지)'!$C$4:$EC$94,MATCH(L$102,'직업 목록(수정 금지)'!$B$4:$B$94,0),MATCH($B122,'직업 목록(수정 금지)'!$C$3:$EC$3,0)),"-")</f>
        <v>-</v>
      </c>
      <c r="E122" s="151"/>
      <c r="F122" s="52" t="str" cm="1">
        <f t="array" ref="F122">IFERROR(_xlfn.IFS(AND(C122="O",D122="우대"),"1",AND(C122="O",D122="전문"),"1",C122="O",1),"-")</f>
        <v>-</v>
      </c>
      <c r="G122" s="83"/>
      <c r="H122" s="119" t="str" cm="1">
        <f t="array" ref="H122">IFERROR(_xlfn.IFS(AND(D122="전문",C122="O"),G122+E122+1,AND(C122="O",E122="보정안됨"),1,C122="O",G122+E122),"-")</f>
        <v>-</v>
      </c>
      <c r="I122" s="160"/>
      <c r="J122" s="163"/>
      <c r="K122" s="176"/>
      <c r="L122" s="173"/>
      <c r="M122" s="39" t="s">
        <v>127</v>
      </c>
      <c r="N122" s="43"/>
      <c r="O122" s="89" t="str">
        <f>IFERROR(INDEX('직업 목록(수정 금지)'!$C$4:$EC$94,MATCH(W$102,'직업 목록(수정 금지)'!$B$4:$B$94,0),MATCH($B122,'직업 목록(수정 금지)'!$C$3:$EC$3,0)),"-")</f>
        <v>-</v>
      </c>
      <c r="P122" s="151"/>
      <c r="Q122" s="52" t="str" cm="1">
        <f t="array" ref="Q122">IFERROR(_xlfn.IFS(AND(N122="O",O122="우대"),"1",AND(N122="O",O122="전문"),"1",N122="O",1),"-")</f>
        <v>-</v>
      </c>
      <c r="R122" s="83"/>
      <c r="S122" s="119" t="str" cm="1">
        <f t="array" ref="S122">IFERROR(_xlfn.IFS(AND(O122="전문",N122="O"),R122+P122+1,AND(N122="O",P122="보정안됨"),1,N122="O",R122+P122),"-")</f>
        <v>-</v>
      </c>
      <c r="T122" s="160"/>
      <c r="U122" s="163"/>
      <c r="V122" s="176"/>
      <c r="W122" s="173"/>
      <c r="X122" s="39" t="s">
        <v>127</v>
      </c>
      <c r="Y122" s="48"/>
      <c r="Z122" s="89" t="str">
        <f>IFERROR(INDEX('직업 목록(수정 금지)'!$C$4:$EC$94,MATCH(AH$102,'직업 목록(수정 금지)'!$B$4:$B$94,0),MATCH($B122,'직업 목록(수정 금지)'!$C$3:$EC$3,0)),"-")</f>
        <v>-</v>
      </c>
      <c r="AA122" s="151"/>
      <c r="AB122" s="52" t="str" cm="1">
        <f t="array" ref="AB122">IFERROR(_xlfn.IFS(AND(Y122="O",Z122="우대"),"1",AND(Y122="O",Z122="전문"),"1",Y122="O",1),"-")</f>
        <v>-</v>
      </c>
      <c r="AC122" s="83"/>
      <c r="AD122" s="119" t="str" cm="1">
        <f t="array" ref="AD122">IFERROR(_xlfn.IFS(AND(Z122="전문",Y122="O"),AC122+AA122+1,AND(Y122="O",AA122="보정안됨"),1,Y122="O",AC122+AA122),"-")</f>
        <v>-</v>
      </c>
      <c r="AE122" s="160"/>
      <c r="AF122" s="163"/>
      <c r="AG122" s="176"/>
      <c r="AH122" s="173"/>
      <c r="AI122" s="39" t="s">
        <v>127</v>
      </c>
      <c r="AJ122" s="48"/>
      <c r="AK122" s="89" t="str">
        <f>IFERROR(INDEX('직업 목록(수정 금지)'!$C$4:$EC$94,MATCH(AS$102,'직업 목록(수정 금지)'!$B$4:$B$94,0),MATCH($B122,'직업 목록(수정 금지)'!$C$3:$EC$3,0)),"-")</f>
        <v>-</v>
      </c>
      <c r="AL122" s="151"/>
      <c r="AM122" s="52" t="str" cm="1">
        <f t="array" ref="AM122">IFERROR(_xlfn.IFS(AND(AJ122="O",AK122="우대"),"1",AND(AJ122="O",AK122="전문"),"1",AJ122="O",1),"-")</f>
        <v>-</v>
      </c>
      <c r="AN122" s="83"/>
      <c r="AO122" s="119" t="str" cm="1">
        <f t="array" ref="AO122">IFERROR(_xlfn.IFS(AND(AK122="전문",AJ122="O"),AN122+AL122+1,AND(AJ122="O",AL122="보정안됨"),1,AJ122="O",AN122+AL122),"-")</f>
        <v>-</v>
      </c>
      <c r="AP122" s="160"/>
      <c r="AQ122" s="163"/>
      <c r="AR122" s="176"/>
      <c r="AS122" s="173"/>
    </row>
    <row r="123" spans="1:45" ht="21.95" customHeight="1" x14ac:dyDescent="0.3">
      <c r="A123" s="165"/>
      <c r="B123" s="39" t="s">
        <v>128</v>
      </c>
      <c r="C123" s="48"/>
      <c r="D123" s="89" t="str">
        <f>IFERROR(INDEX('직업 목록(수정 금지)'!$C$4:$EC$94,MATCH(L$102,'직업 목록(수정 금지)'!$B$4:$B$94,0),MATCH($B123,'직업 목록(수정 금지)'!$C$3:$EC$3,0)),"-")</f>
        <v>-</v>
      </c>
      <c r="E123" s="151"/>
      <c r="F123" s="52" t="str" cm="1">
        <f t="array" ref="F123">IFERROR(_xlfn.IFS(AND(C123="O",D123="우대"),"1",AND(C123="O",D123="전문"),"1",C123="O",1),"-")</f>
        <v>-</v>
      </c>
      <c r="G123" s="83"/>
      <c r="H123" s="119" t="str" cm="1">
        <f t="array" ref="H123">IFERROR(_xlfn.IFS(AND(D123="전문",C123="O"),G123+E123+1,AND(C123="O",E123="보정안됨"),1,C123="O",G123+E123),"-")</f>
        <v>-</v>
      </c>
      <c r="I123" s="160"/>
      <c r="J123" s="163"/>
      <c r="K123" s="176"/>
      <c r="L123" s="173"/>
      <c r="M123" s="39" t="s">
        <v>128</v>
      </c>
      <c r="N123" s="43"/>
      <c r="O123" s="89" t="str">
        <f>IFERROR(INDEX('직업 목록(수정 금지)'!$C$4:$EC$94,MATCH(W$102,'직업 목록(수정 금지)'!$B$4:$B$94,0),MATCH($B123,'직업 목록(수정 금지)'!$C$3:$EC$3,0)),"-")</f>
        <v>-</v>
      </c>
      <c r="P123" s="151"/>
      <c r="Q123" s="52" t="str" cm="1">
        <f t="array" ref="Q123">IFERROR(_xlfn.IFS(AND(N123="O",O123="우대"),"1",AND(N123="O",O123="전문"),"1",N123="O",1),"-")</f>
        <v>-</v>
      </c>
      <c r="R123" s="83"/>
      <c r="S123" s="119" t="str" cm="1">
        <f t="array" ref="S123">IFERROR(_xlfn.IFS(AND(O123="전문",N123="O"),R123+P123+1,AND(N123="O",P123="보정안됨"),1,N123="O",R123+P123),"-")</f>
        <v>-</v>
      </c>
      <c r="T123" s="160"/>
      <c r="U123" s="163"/>
      <c r="V123" s="176"/>
      <c r="W123" s="173"/>
      <c r="X123" s="39" t="s">
        <v>128</v>
      </c>
      <c r="Y123" s="48"/>
      <c r="Z123" s="89" t="str">
        <f>IFERROR(INDEX('직업 목록(수정 금지)'!$C$4:$EC$94,MATCH(AH$102,'직업 목록(수정 금지)'!$B$4:$B$94,0),MATCH($B123,'직업 목록(수정 금지)'!$C$3:$EC$3,0)),"-")</f>
        <v>-</v>
      </c>
      <c r="AA123" s="151"/>
      <c r="AB123" s="52" t="str" cm="1">
        <f t="array" ref="AB123">IFERROR(_xlfn.IFS(AND(Y123="O",Z123="우대"),"1",AND(Y123="O",Z123="전문"),"1",Y123="O",1),"-")</f>
        <v>-</v>
      </c>
      <c r="AC123" s="83"/>
      <c r="AD123" s="119" t="str" cm="1">
        <f t="array" ref="AD123">IFERROR(_xlfn.IFS(AND(Z123="전문",Y123="O"),AC123+AA123+1,AND(Y123="O",AA123="보정안됨"),1,Y123="O",AC123+AA123),"-")</f>
        <v>-</v>
      </c>
      <c r="AE123" s="160"/>
      <c r="AF123" s="163"/>
      <c r="AG123" s="176"/>
      <c r="AH123" s="173"/>
      <c r="AI123" s="39" t="s">
        <v>128</v>
      </c>
      <c r="AJ123" s="48"/>
      <c r="AK123" s="89" t="str">
        <f>IFERROR(INDEX('직업 목록(수정 금지)'!$C$4:$EC$94,MATCH(AS$102,'직업 목록(수정 금지)'!$B$4:$B$94,0),MATCH($B123,'직업 목록(수정 금지)'!$C$3:$EC$3,0)),"-")</f>
        <v>-</v>
      </c>
      <c r="AL123" s="151"/>
      <c r="AM123" s="52" t="str" cm="1">
        <f t="array" ref="AM123">IFERROR(_xlfn.IFS(AND(AJ123="O",AK123="우대"),"1",AND(AJ123="O",AK123="전문"),"1",AJ123="O",1),"-")</f>
        <v>-</v>
      </c>
      <c r="AN123" s="83"/>
      <c r="AO123" s="119" t="str" cm="1">
        <f t="array" ref="AO123">IFERROR(_xlfn.IFS(AND(AK123="전문",AJ123="O"),AN123+AL123+1,AND(AJ123="O",AL123="보정안됨"),1,AJ123="O",AN123+AL123),"-")</f>
        <v>-</v>
      </c>
      <c r="AP123" s="160"/>
      <c r="AQ123" s="163"/>
      <c r="AR123" s="176"/>
      <c r="AS123" s="173"/>
    </row>
    <row r="124" spans="1:45" ht="21.95" customHeight="1" x14ac:dyDescent="0.3">
      <c r="A124" s="165"/>
      <c r="B124" s="39" t="s">
        <v>129</v>
      </c>
      <c r="C124" s="48"/>
      <c r="D124" s="89" t="str">
        <f>IFERROR(INDEX('직업 목록(수정 금지)'!$C$4:$EC$94,MATCH(L$102,'직업 목록(수정 금지)'!$B$4:$B$94,0),MATCH($B124,'직업 목록(수정 금지)'!$C$3:$EC$3,0)),"-")</f>
        <v>-</v>
      </c>
      <c r="E124" s="151"/>
      <c r="F124" s="52" t="str" cm="1">
        <f t="array" ref="F124">IFERROR(_xlfn.IFS(AND(C124="O",D124="우대"),"1",AND(C124="O",D124="전문"),"1",C124="O",1),"-")</f>
        <v>-</v>
      </c>
      <c r="G124" s="83"/>
      <c r="H124" s="119" t="str" cm="1">
        <f t="array" ref="H124">IFERROR(_xlfn.IFS(AND(D124="전문",C124="O"),G124+E124+1,AND(C124="O",E124="보정안됨"),1,C124="O",G124+E124),"-")</f>
        <v>-</v>
      </c>
      <c r="I124" s="160"/>
      <c r="J124" s="163"/>
      <c r="K124" s="176"/>
      <c r="L124" s="173"/>
      <c r="M124" s="39" t="s">
        <v>129</v>
      </c>
      <c r="N124" s="43"/>
      <c r="O124" s="89" t="str">
        <f>IFERROR(INDEX('직업 목록(수정 금지)'!$C$4:$EC$94,MATCH(W$102,'직업 목록(수정 금지)'!$B$4:$B$94,0),MATCH($B124,'직업 목록(수정 금지)'!$C$3:$EC$3,0)),"-")</f>
        <v>-</v>
      </c>
      <c r="P124" s="151"/>
      <c r="Q124" s="52" t="str" cm="1">
        <f t="array" ref="Q124">IFERROR(_xlfn.IFS(AND(N124="O",O124="우대"),"1",AND(N124="O",O124="전문"),"1",N124="O",1),"-")</f>
        <v>-</v>
      </c>
      <c r="R124" s="83"/>
      <c r="S124" s="119" t="str" cm="1">
        <f t="array" ref="S124">IFERROR(_xlfn.IFS(AND(O124="전문",N124="O"),R124+P124+1,AND(N124="O",P124="보정안됨"),1,N124="O",R124+P124),"-")</f>
        <v>-</v>
      </c>
      <c r="T124" s="160"/>
      <c r="U124" s="163"/>
      <c r="V124" s="176"/>
      <c r="W124" s="173"/>
      <c r="X124" s="39" t="s">
        <v>129</v>
      </c>
      <c r="Y124" s="48"/>
      <c r="Z124" s="89" t="str">
        <f>IFERROR(INDEX('직업 목록(수정 금지)'!$C$4:$EC$94,MATCH(AH$102,'직업 목록(수정 금지)'!$B$4:$B$94,0),MATCH($B124,'직업 목록(수정 금지)'!$C$3:$EC$3,0)),"-")</f>
        <v>-</v>
      </c>
      <c r="AA124" s="151"/>
      <c r="AB124" s="52" t="str" cm="1">
        <f t="array" ref="AB124">IFERROR(_xlfn.IFS(AND(Y124="O",Z124="우대"),"1",AND(Y124="O",Z124="전문"),"1",Y124="O",1),"-")</f>
        <v>-</v>
      </c>
      <c r="AC124" s="83"/>
      <c r="AD124" s="119" t="str" cm="1">
        <f t="array" ref="AD124">IFERROR(_xlfn.IFS(AND(Z124="전문",Y124="O"),AC124+AA124+1,AND(Y124="O",AA124="보정안됨"),1,Y124="O",AC124+AA124),"-")</f>
        <v>-</v>
      </c>
      <c r="AE124" s="160"/>
      <c r="AF124" s="163"/>
      <c r="AG124" s="176"/>
      <c r="AH124" s="173"/>
      <c r="AI124" s="39" t="s">
        <v>129</v>
      </c>
      <c r="AJ124" s="48"/>
      <c r="AK124" s="89" t="str">
        <f>IFERROR(INDEX('직업 목록(수정 금지)'!$C$4:$EC$94,MATCH(AS$102,'직업 목록(수정 금지)'!$B$4:$B$94,0),MATCH($B124,'직업 목록(수정 금지)'!$C$3:$EC$3,0)),"-")</f>
        <v>-</v>
      </c>
      <c r="AL124" s="151"/>
      <c r="AM124" s="52" t="str" cm="1">
        <f t="array" ref="AM124">IFERROR(_xlfn.IFS(AND(AJ124="O",AK124="우대"),"1",AND(AJ124="O",AK124="전문"),"1",AJ124="O",1),"-")</f>
        <v>-</v>
      </c>
      <c r="AN124" s="83"/>
      <c r="AO124" s="119" t="str" cm="1">
        <f t="array" ref="AO124">IFERROR(_xlfn.IFS(AND(AK124="전문",AJ124="O"),AN124+AL124+1,AND(AJ124="O",AL124="보정안됨"),1,AJ124="O",AN124+AL124),"-")</f>
        <v>-</v>
      </c>
      <c r="AP124" s="160"/>
      <c r="AQ124" s="163"/>
      <c r="AR124" s="176"/>
      <c r="AS124" s="173"/>
    </row>
    <row r="125" spans="1:45" ht="21.95" customHeight="1" x14ac:dyDescent="0.3">
      <c r="A125" s="165"/>
      <c r="B125" s="39" t="s">
        <v>130</v>
      </c>
      <c r="C125" s="48"/>
      <c r="D125" s="89" t="str">
        <f>IFERROR(INDEX('직업 목록(수정 금지)'!$C$4:$EC$94,MATCH(L$102,'직업 목록(수정 금지)'!$B$4:$B$94,0),MATCH($B125,'직업 목록(수정 금지)'!$C$3:$EC$3,0)),"-")</f>
        <v>-</v>
      </c>
      <c r="E125" s="151"/>
      <c r="F125" s="52" t="str" cm="1">
        <f t="array" ref="F125">IFERROR(_xlfn.IFS(AND(C125="O",D125="우대"),"1",AND(C125="O",D125="전문"),"1",C125="O",1),"-")</f>
        <v>-</v>
      </c>
      <c r="G125" s="83"/>
      <c r="H125" s="119" t="str" cm="1">
        <f t="array" ref="H125">IFERROR(_xlfn.IFS(AND(D125="전문",C125="O"),G125+E125+1,AND(C125="O",E125="보정안됨"),1,C125="O",G125+E125),"-")</f>
        <v>-</v>
      </c>
      <c r="I125" s="160"/>
      <c r="J125" s="163"/>
      <c r="K125" s="176"/>
      <c r="L125" s="173"/>
      <c r="M125" s="39" t="s">
        <v>130</v>
      </c>
      <c r="N125" s="43"/>
      <c r="O125" s="89" t="str">
        <f>IFERROR(INDEX('직업 목록(수정 금지)'!$C$4:$EC$94,MATCH(W$102,'직업 목록(수정 금지)'!$B$4:$B$94,0),MATCH($B125,'직업 목록(수정 금지)'!$C$3:$EC$3,0)),"-")</f>
        <v>-</v>
      </c>
      <c r="P125" s="151"/>
      <c r="Q125" s="52" t="str" cm="1">
        <f t="array" ref="Q125">IFERROR(_xlfn.IFS(AND(N125="O",O125="우대"),"1",AND(N125="O",O125="전문"),"1",N125="O",1),"-")</f>
        <v>-</v>
      </c>
      <c r="R125" s="83"/>
      <c r="S125" s="119" t="str" cm="1">
        <f t="array" ref="S125">IFERROR(_xlfn.IFS(AND(O125="전문",N125="O"),R125+P125+1,AND(N125="O",P125="보정안됨"),1,N125="O",R125+P125),"-")</f>
        <v>-</v>
      </c>
      <c r="T125" s="160"/>
      <c r="U125" s="163"/>
      <c r="V125" s="176"/>
      <c r="W125" s="173"/>
      <c r="X125" s="39" t="s">
        <v>130</v>
      </c>
      <c r="Y125" s="48"/>
      <c r="Z125" s="89" t="str">
        <f>IFERROR(INDEX('직업 목록(수정 금지)'!$C$4:$EC$94,MATCH(AH$102,'직업 목록(수정 금지)'!$B$4:$B$94,0),MATCH($B125,'직업 목록(수정 금지)'!$C$3:$EC$3,0)),"-")</f>
        <v>-</v>
      </c>
      <c r="AA125" s="151"/>
      <c r="AB125" s="52" t="str" cm="1">
        <f t="array" ref="AB125">IFERROR(_xlfn.IFS(AND(Y125="O",Z125="우대"),"1",AND(Y125="O",Z125="전문"),"1",Y125="O",1),"-")</f>
        <v>-</v>
      </c>
      <c r="AC125" s="83"/>
      <c r="AD125" s="119" t="str" cm="1">
        <f t="array" ref="AD125">IFERROR(_xlfn.IFS(AND(Z125="전문",Y125="O"),AC125+AA125+1,AND(Y125="O",AA125="보정안됨"),1,Y125="O",AC125+AA125),"-")</f>
        <v>-</v>
      </c>
      <c r="AE125" s="160"/>
      <c r="AF125" s="163"/>
      <c r="AG125" s="176"/>
      <c r="AH125" s="173"/>
      <c r="AI125" s="39" t="s">
        <v>130</v>
      </c>
      <c r="AJ125" s="48"/>
      <c r="AK125" s="89" t="str">
        <f>IFERROR(INDEX('직업 목록(수정 금지)'!$C$4:$EC$94,MATCH(AS$102,'직업 목록(수정 금지)'!$B$4:$B$94,0),MATCH($B125,'직업 목록(수정 금지)'!$C$3:$EC$3,0)),"-")</f>
        <v>-</v>
      </c>
      <c r="AL125" s="151"/>
      <c r="AM125" s="52" t="str" cm="1">
        <f t="array" ref="AM125">IFERROR(_xlfn.IFS(AND(AJ125="O",AK125="우대"),"1",AND(AJ125="O",AK125="전문"),"1",AJ125="O",1),"-")</f>
        <v>-</v>
      </c>
      <c r="AN125" s="83"/>
      <c r="AO125" s="119" t="str" cm="1">
        <f t="array" ref="AO125">IFERROR(_xlfn.IFS(AND(AK125="전문",AJ125="O"),AN125+AL125+1,AND(AJ125="O",AL125="보정안됨"),1,AJ125="O",AN125+AL125),"-")</f>
        <v>-</v>
      </c>
      <c r="AP125" s="160"/>
      <c r="AQ125" s="163"/>
      <c r="AR125" s="176"/>
      <c r="AS125" s="173"/>
    </row>
    <row r="126" spans="1:45" ht="21.95" customHeight="1" x14ac:dyDescent="0.3">
      <c r="A126" s="165"/>
      <c r="B126" s="39" t="s">
        <v>131</v>
      </c>
      <c r="C126" s="48"/>
      <c r="D126" s="89" t="str">
        <f>IFERROR(INDEX('직업 목록(수정 금지)'!$C$4:$EC$94,MATCH(L$102,'직업 목록(수정 금지)'!$B$4:$B$94,0),MATCH($B126,'직업 목록(수정 금지)'!$C$3:$EC$3,0)),"-")</f>
        <v>-</v>
      </c>
      <c r="E126" s="151"/>
      <c r="F126" s="52" t="str" cm="1">
        <f t="array" ref="F126">IFERROR(_xlfn.IFS(AND(C126="O",D126="우대"),"1",AND(C126="O",D126="전문"),"1",C126="O",1),"-")</f>
        <v>-</v>
      </c>
      <c r="G126" s="83"/>
      <c r="H126" s="119" t="str" cm="1">
        <f t="array" ref="H126">IFERROR(_xlfn.IFS(AND(D126="전문",C126="O"),G126+E126+1,AND(C126="O",E126="보정안됨"),1,C126="O",G126+E126),"-")</f>
        <v>-</v>
      </c>
      <c r="I126" s="160"/>
      <c r="J126" s="163"/>
      <c r="K126" s="176"/>
      <c r="L126" s="173"/>
      <c r="M126" s="39" t="s">
        <v>131</v>
      </c>
      <c r="N126" s="43"/>
      <c r="O126" s="89" t="str">
        <f>IFERROR(INDEX('직업 목록(수정 금지)'!$C$4:$EC$94,MATCH(W$102,'직업 목록(수정 금지)'!$B$4:$B$94,0),MATCH($B126,'직업 목록(수정 금지)'!$C$3:$EC$3,0)),"-")</f>
        <v>-</v>
      </c>
      <c r="P126" s="151"/>
      <c r="Q126" s="52" t="str" cm="1">
        <f t="array" ref="Q126">IFERROR(_xlfn.IFS(AND(N126="O",O126="우대"),"1",AND(N126="O",O126="전문"),"1",N126="O",1),"-")</f>
        <v>-</v>
      </c>
      <c r="R126" s="83"/>
      <c r="S126" s="119" t="str" cm="1">
        <f t="array" ref="S126">IFERROR(_xlfn.IFS(AND(O126="전문",N126="O"),R126+P126+1,AND(N126="O",P126="보정안됨"),1,N126="O",R126+P126),"-")</f>
        <v>-</v>
      </c>
      <c r="T126" s="160"/>
      <c r="U126" s="163"/>
      <c r="V126" s="176"/>
      <c r="W126" s="173"/>
      <c r="X126" s="39" t="s">
        <v>131</v>
      </c>
      <c r="Y126" s="48"/>
      <c r="Z126" s="89" t="str">
        <f>IFERROR(INDEX('직업 목록(수정 금지)'!$C$4:$EC$94,MATCH(AH$102,'직업 목록(수정 금지)'!$B$4:$B$94,0),MATCH($B126,'직업 목록(수정 금지)'!$C$3:$EC$3,0)),"-")</f>
        <v>-</v>
      </c>
      <c r="AA126" s="151"/>
      <c r="AB126" s="52" t="str" cm="1">
        <f t="array" ref="AB126">IFERROR(_xlfn.IFS(AND(Y126="O",Z126="우대"),"1",AND(Y126="O",Z126="전문"),"1",Y126="O",1),"-")</f>
        <v>-</v>
      </c>
      <c r="AC126" s="83"/>
      <c r="AD126" s="119" t="str" cm="1">
        <f t="array" ref="AD126">IFERROR(_xlfn.IFS(AND(Z126="전문",Y126="O"),AC126+AA126+1,AND(Y126="O",AA126="보정안됨"),1,Y126="O",AC126+AA126),"-")</f>
        <v>-</v>
      </c>
      <c r="AE126" s="160"/>
      <c r="AF126" s="163"/>
      <c r="AG126" s="176"/>
      <c r="AH126" s="173"/>
      <c r="AI126" s="39" t="s">
        <v>131</v>
      </c>
      <c r="AJ126" s="48"/>
      <c r="AK126" s="89" t="str">
        <f>IFERROR(INDEX('직업 목록(수정 금지)'!$C$4:$EC$94,MATCH(AS$102,'직업 목록(수정 금지)'!$B$4:$B$94,0),MATCH($B126,'직업 목록(수정 금지)'!$C$3:$EC$3,0)),"-")</f>
        <v>-</v>
      </c>
      <c r="AL126" s="151"/>
      <c r="AM126" s="52" t="str" cm="1">
        <f t="array" ref="AM126">IFERROR(_xlfn.IFS(AND(AJ126="O",AK126="우대"),"1",AND(AJ126="O",AK126="전문"),"1",AJ126="O",1),"-")</f>
        <v>-</v>
      </c>
      <c r="AN126" s="83"/>
      <c r="AO126" s="119" t="str" cm="1">
        <f t="array" ref="AO126">IFERROR(_xlfn.IFS(AND(AK126="전문",AJ126="O"),AN126+AL126+1,AND(AJ126="O",AL126="보정안됨"),1,AJ126="O",AN126+AL126),"-")</f>
        <v>-</v>
      </c>
      <c r="AP126" s="160"/>
      <c r="AQ126" s="163"/>
      <c r="AR126" s="176"/>
      <c r="AS126" s="173"/>
    </row>
    <row r="127" spans="1:45" ht="21.95" customHeight="1" x14ac:dyDescent="0.3">
      <c r="A127" s="165"/>
      <c r="B127" s="39" t="s">
        <v>132</v>
      </c>
      <c r="C127" s="48"/>
      <c r="D127" s="89" t="str">
        <f>IFERROR(INDEX('직업 목록(수정 금지)'!$C$4:$EC$94,MATCH(L$102,'직업 목록(수정 금지)'!$B$4:$B$94,0),MATCH($B127,'직업 목록(수정 금지)'!$C$3:$EC$3,0)),"-")</f>
        <v>-</v>
      </c>
      <c r="E127" s="151"/>
      <c r="F127" s="52" t="str" cm="1">
        <f t="array" ref="F127">IFERROR(_xlfn.IFS(AND(C127="O",D127="우대"),"1",AND(C127="O",D127="전문"),"1",C127="O",1),"-")</f>
        <v>-</v>
      </c>
      <c r="G127" s="83"/>
      <c r="H127" s="119" t="str" cm="1">
        <f t="array" ref="H127">IFERROR(_xlfn.IFS(AND(D127="전문",C127="O"),G127+E127+1,AND(C127="O",E127="보정안됨"),1,C127="O",G127+E127),"-")</f>
        <v>-</v>
      </c>
      <c r="I127" s="160"/>
      <c r="J127" s="163"/>
      <c r="K127" s="176"/>
      <c r="L127" s="173"/>
      <c r="M127" s="39" t="s">
        <v>132</v>
      </c>
      <c r="N127" s="43"/>
      <c r="O127" s="89" t="str">
        <f>IFERROR(INDEX('직업 목록(수정 금지)'!$C$4:$EC$94,MATCH(W$102,'직업 목록(수정 금지)'!$B$4:$B$94,0),MATCH($B127,'직업 목록(수정 금지)'!$C$3:$EC$3,0)),"-")</f>
        <v>-</v>
      </c>
      <c r="P127" s="151"/>
      <c r="Q127" s="52" t="str" cm="1">
        <f t="array" ref="Q127">IFERROR(_xlfn.IFS(AND(N127="O",O127="우대"),"1",AND(N127="O",O127="전문"),"1",N127="O",1),"-")</f>
        <v>-</v>
      </c>
      <c r="R127" s="83"/>
      <c r="S127" s="119" t="str" cm="1">
        <f t="array" ref="S127">IFERROR(_xlfn.IFS(AND(O127="전문",N127="O"),R127+P127+1,AND(N127="O",P127="보정안됨"),1,N127="O",R127+P127),"-")</f>
        <v>-</v>
      </c>
      <c r="T127" s="160"/>
      <c r="U127" s="163"/>
      <c r="V127" s="176"/>
      <c r="W127" s="173"/>
      <c r="X127" s="39" t="s">
        <v>132</v>
      </c>
      <c r="Y127" s="48"/>
      <c r="Z127" s="89" t="str">
        <f>IFERROR(INDEX('직업 목록(수정 금지)'!$C$4:$EC$94,MATCH(AH$102,'직업 목록(수정 금지)'!$B$4:$B$94,0),MATCH($B127,'직업 목록(수정 금지)'!$C$3:$EC$3,0)),"-")</f>
        <v>-</v>
      </c>
      <c r="AA127" s="151"/>
      <c r="AB127" s="52" t="str" cm="1">
        <f t="array" ref="AB127">IFERROR(_xlfn.IFS(AND(Y127="O",Z127="우대"),"1",AND(Y127="O",Z127="전문"),"1",Y127="O",1),"-")</f>
        <v>-</v>
      </c>
      <c r="AC127" s="83"/>
      <c r="AD127" s="119" t="str" cm="1">
        <f t="array" ref="AD127">IFERROR(_xlfn.IFS(AND(Z127="전문",Y127="O"),AC127+AA127+1,AND(Y127="O",AA127="보정안됨"),1,Y127="O",AC127+AA127),"-")</f>
        <v>-</v>
      </c>
      <c r="AE127" s="160"/>
      <c r="AF127" s="163"/>
      <c r="AG127" s="176"/>
      <c r="AH127" s="173"/>
      <c r="AI127" s="39" t="s">
        <v>132</v>
      </c>
      <c r="AJ127" s="48"/>
      <c r="AK127" s="89" t="str">
        <f>IFERROR(INDEX('직업 목록(수정 금지)'!$C$4:$EC$94,MATCH(AS$102,'직업 목록(수정 금지)'!$B$4:$B$94,0),MATCH($B127,'직업 목록(수정 금지)'!$C$3:$EC$3,0)),"-")</f>
        <v>-</v>
      </c>
      <c r="AL127" s="151"/>
      <c r="AM127" s="52" t="str" cm="1">
        <f t="array" ref="AM127">IFERROR(_xlfn.IFS(AND(AJ127="O",AK127="우대"),"1",AND(AJ127="O",AK127="전문"),"1",AJ127="O",1),"-")</f>
        <v>-</v>
      </c>
      <c r="AN127" s="83"/>
      <c r="AO127" s="119" t="str" cm="1">
        <f t="array" ref="AO127">IFERROR(_xlfn.IFS(AND(AK127="전문",AJ127="O"),AN127+AL127+1,AND(AJ127="O",AL127="보정안됨"),1,AJ127="O",AN127+AL127),"-")</f>
        <v>-</v>
      </c>
      <c r="AP127" s="160"/>
      <c r="AQ127" s="163"/>
      <c r="AR127" s="176"/>
      <c r="AS127" s="173"/>
    </row>
    <row r="128" spans="1:45" ht="21.95" customHeight="1" x14ac:dyDescent="0.3">
      <c r="A128" s="165"/>
      <c r="B128" s="39" t="s">
        <v>133</v>
      </c>
      <c r="C128" s="48"/>
      <c r="D128" s="89" t="str">
        <f>IFERROR(INDEX('직업 목록(수정 금지)'!$C$4:$EC$94,MATCH(L$102,'직업 목록(수정 금지)'!$B$4:$B$94,0),MATCH($B128,'직업 목록(수정 금지)'!$C$3:$EC$3,0)),"-")</f>
        <v>-</v>
      </c>
      <c r="E128" s="151"/>
      <c r="F128" s="52" t="str" cm="1">
        <f t="array" ref="F128">IFERROR(_xlfn.IFS(AND(C128="O",D128="우대"),"1",AND(C128="O",D128="전문"),"1",C128="O",1),"-")</f>
        <v>-</v>
      </c>
      <c r="G128" s="83"/>
      <c r="H128" s="119" t="str" cm="1">
        <f t="array" ref="H128">IFERROR(_xlfn.IFS(AND(D128="전문",C128="O"),G128+E128+1,AND(C128="O",E128="보정안됨"),1,C128="O",G128+E128),"-")</f>
        <v>-</v>
      </c>
      <c r="I128" s="160"/>
      <c r="J128" s="163"/>
      <c r="K128" s="176"/>
      <c r="L128" s="173"/>
      <c r="M128" s="39" t="s">
        <v>133</v>
      </c>
      <c r="N128" s="43"/>
      <c r="O128" s="89" t="str">
        <f>IFERROR(INDEX('직업 목록(수정 금지)'!$C$4:$EC$94,MATCH(W$102,'직업 목록(수정 금지)'!$B$4:$B$94,0),MATCH($B128,'직업 목록(수정 금지)'!$C$3:$EC$3,0)),"-")</f>
        <v>-</v>
      </c>
      <c r="P128" s="151"/>
      <c r="Q128" s="52" t="str" cm="1">
        <f t="array" ref="Q128">IFERROR(_xlfn.IFS(AND(N128="O",O128="우대"),"1",AND(N128="O",O128="전문"),"1",N128="O",1),"-")</f>
        <v>-</v>
      </c>
      <c r="R128" s="83"/>
      <c r="S128" s="119" t="str" cm="1">
        <f t="array" ref="S128">IFERROR(_xlfn.IFS(AND(O128="전문",N128="O"),R128+P128+1,AND(N128="O",P128="보정안됨"),1,N128="O",R128+P128),"-")</f>
        <v>-</v>
      </c>
      <c r="T128" s="160"/>
      <c r="U128" s="163"/>
      <c r="V128" s="176"/>
      <c r="W128" s="173"/>
      <c r="X128" s="39" t="s">
        <v>133</v>
      </c>
      <c r="Y128" s="48"/>
      <c r="Z128" s="89" t="str">
        <f>IFERROR(INDEX('직업 목록(수정 금지)'!$C$4:$EC$94,MATCH(AH$102,'직업 목록(수정 금지)'!$B$4:$B$94,0),MATCH($B128,'직업 목록(수정 금지)'!$C$3:$EC$3,0)),"-")</f>
        <v>-</v>
      </c>
      <c r="AA128" s="151"/>
      <c r="AB128" s="52" t="str" cm="1">
        <f t="array" ref="AB128">IFERROR(_xlfn.IFS(AND(Y128="O",Z128="우대"),"1",AND(Y128="O",Z128="전문"),"1",Y128="O",1),"-")</f>
        <v>-</v>
      </c>
      <c r="AC128" s="83"/>
      <c r="AD128" s="119" t="str" cm="1">
        <f t="array" ref="AD128">IFERROR(_xlfn.IFS(AND(Z128="전문",Y128="O"),AC128+AA128+1,AND(Y128="O",AA128="보정안됨"),1,Y128="O",AC128+AA128),"-")</f>
        <v>-</v>
      </c>
      <c r="AE128" s="160"/>
      <c r="AF128" s="163"/>
      <c r="AG128" s="176"/>
      <c r="AH128" s="173"/>
      <c r="AI128" s="39" t="s">
        <v>133</v>
      </c>
      <c r="AJ128" s="48"/>
      <c r="AK128" s="89" t="str">
        <f>IFERROR(INDEX('직업 목록(수정 금지)'!$C$4:$EC$94,MATCH(AS$102,'직업 목록(수정 금지)'!$B$4:$B$94,0),MATCH($B128,'직업 목록(수정 금지)'!$C$3:$EC$3,0)),"-")</f>
        <v>-</v>
      </c>
      <c r="AL128" s="151"/>
      <c r="AM128" s="52" t="str" cm="1">
        <f t="array" ref="AM128">IFERROR(_xlfn.IFS(AND(AJ128="O",AK128="우대"),"1",AND(AJ128="O",AK128="전문"),"1",AJ128="O",1),"-")</f>
        <v>-</v>
      </c>
      <c r="AN128" s="83"/>
      <c r="AO128" s="119" t="str" cm="1">
        <f t="array" ref="AO128">IFERROR(_xlfn.IFS(AND(AK128="전문",AJ128="O"),AN128+AL128+1,AND(AJ128="O",AL128="보정안됨"),1,AJ128="O",AN128+AL128),"-")</f>
        <v>-</v>
      </c>
      <c r="AP128" s="160"/>
      <c r="AQ128" s="163"/>
      <c r="AR128" s="176"/>
      <c r="AS128" s="173"/>
    </row>
    <row r="129" spans="1:45" ht="21.95" customHeight="1" x14ac:dyDescent="0.3">
      <c r="A129" s="165"/>
      <c r="B129" s="39" t="s">
        <v>134</v>
      </c>
      <c r="C129" s="48"/>
      <c r="D129" s="89" t="str">
        <f>IFERROR(INDEX('직업 목록(수정 금지)'!$C$4:$EC$94,MATCH(L$102,'직업 목록(수정 금지)'!$B$4:$B$94,0),MATCH($B129,'직업 목록(수정 금지)'!$C$3:$EC$3,0)),"-")</f>
        <v>-</v>
      </c>
      <c r="E129" s="151"/>
      <c r="F129" s="52" t="str" cm="1">
        <f t="array" ref="F129">IFERROR(_xlfn.IFS(AND(C129="O",D129="우대"),"1",AND(C129="O",D129="전문"),"1",C129="O",1),"-")</f>
        <v>-</v>
      </c>
      <c r="G129" s="83"/>
      <c r="H129" s="119" t="str" cm="1">
        <f t="array" ref="H129">IFERROR(_xlfn.IFS(AND(D129="전문",C129="O"),G129+E129+1,AND(C129="O",E129="보정안됨"),1,C129="O",G129+E129),"-")</f>
        <v>-</v>
      </c>
      <c r="I129" s="160"/>
      <c r="J129" s="163"/>
      <c r="K129" s="176"/>
      <c r="L129" s="173"/>
      <c r="M129" s="39" t="s">
        <v>134</v>
      </c>
      <c r="N129" s="43"/>
      <c r="O129" s="89" t="str">
        <f>IFERROR(INDEX('직업 목록(수정 금지)'!$C$4:$EC$94,MATCH(W$102,'직업 목록(수정 금지)'!$B$4:$B$94,0),MATCH($B129,'직업 목록(수정 금지)'!$C$3:$EC$3,0)),"-")</f>
        <v>-</v>
      </c>
      <c r="P129" s="151"/>
      <c r="Q129" s="52" t="str" cm="1">
        <f t="array" ref="Q129">IFERROR(_xlfn.IFS(AND(N129="O",O129="우대"),"1",AND(N129="O",O129="전문"),"1",N129="O",1),"-")</f>
        <v>-</v>
      </c>
      <c r="R129" s="83"/>
      <c r="S129" s="119" t="str" cm="1">
        <f t="array" ref="S129">IFERROR(_xlfn.IFS(AND(O129="전문",N129="O"),R129+P129+1,AND(N129="O",P129="보정안됨"),1,N129="O",R129+P129),"-")</f>
        <v>-</v>
      </c>
      <c r="T129" s="160"/>
      <c r="U129" s="163"/>
      <c r="V129" s="176"/>
      <c r="W129" s="173"/>
      <c r="X129" s="39" t="s">
        <v>134</v>
      </c>
      <c r="Y129" s="48"/>
      <c r="Z129" s="89" t="str">
        <f>IFERROR(INDEX('직업 목록(수정 금지)'!$C$4:$EC$94,MATCH(AH$102,'직업 목록(수정 금지)'!$B$4:$B$94,0),MATCH($B129,'직업 목록(수정 금지)'!$C$3:$EC$3,0)),"-")</f>
        <v>-</v>
      </c>
      <c r="AA129" s="151"/>
      <c r="AB129" s="52" t="str" cm="1">
        <f t="array" ref="AB129">IFERROR(_xlfn.IFS(AND(Y129="O",Z129="우대"),"1",AND(Y129="O",Z129="전문"),"1",Y129="O",1),"-")</f>
        <v>-</v>
      </c>
      <c r="AC129" s="83"/>
      <c r="AD129" s="119" t="str" cm="1">
        <f t="array" ref="AD129">IFERROR(_xlfn.IFS(AND(Z129="전문",Y129="O"),AC129+AA129+1,AND(Y129="O",AA129="보정안됨"),1,Y129="O",AC129+AA129),"-")</f>
        <v>-</v>
      </c>
      <c r="AE129" s="160"/>
      <c r="AF129" s="163"/>
      <c r="AG129" s="176"/>
      <c r="AH129" s="173"/>
      <c r="AI129" s="39" t="s">
        <v>134</v>
      </c>
      <c r="AJ129" s="48"/>
      <c r="AK129" s="89" t="str">
        <f>IFERROR(INDEX('직업 목록(수정 금지)'!$C$4:$EC$94,MATCH(AS$102,'직업 목록(수정 금지)'!$B$4:$B$94,0),MATCH($B129,'직업 목록(수정 금지)'!$C$3:$EC$3,0)),"-")</f>
        <v>-</v>
      </c>
      <c r="AL129" s="151"/>
      <c r="AM129" s="52" t="str" cm="1">
        <f t="array" ref="AM129">IFERROR(_xlfn.IFS(AND(AJ129="O",AK129="우대"),"1",AND(AJ129="O",AK129="전문"),"1",AJ129="O",1),"-")</f>
        <v>-</v>
      </c>
      <c r="AN129" s="83"/>
      <c r="AO129" s="119" t="str" cm="1">
        <f t="array" ref="AO129">IFERROR(_xlfn.IFS(AND(AK129="전문",AJ129="O"),AN129+AL129+1,AND(AJ129="O",AL129="보정안됨"),1,AJ129="O",AN129+AL129),"-")</f>
        <v>-</v>
      </c>
      <c r="AP129" s="160"/>
      <c r="AQ129" s="163"/>
      <c r="AR129" s="176"/>
      <c r="AS129" s="173"/>
    </row>
    <row r="130" spans="1:45" ht="21.95" customHeight="1" x14ac:dyDescent="0.3">
      <c r="A130" s="165"/>
      <c r="B130" s="39" t="s">
        <v>135</v>
      </c>
      <c r="C130" s="48"/>
      <c r="D130" s="89" t="str">
        <f>IFERROR(INDEX('직업 목록(수정 금지)'!$C$4:$EC$94,MATCH(L$102,'직업 목록(수정 금지)'!$B$4:$B$94,0),MATCH($B130,'직업 목록(수정 금지)'!$C$3:$EC$3,0)),"-")</f>
        <v>-</v>
      </c>
      <c r="E130" s="151"/>
      <c r="F130" s="52" t="str" cm="1">
        <f t="array" ref="F130">IFERROR(_xlfn.IFS(AND(C130="O",D130="우대"),"1",AND(C130="O",D130="전문"),"1",C130="O",1),"-")</f>
        <v>-</v>
      </c>
      <c r="G130" s="83"/>
      <c r="H130" s="119" t="str" cm="1">
        <f t="array" ref="H130">IFERROR(_xlfn.IFS(AND(D130="전문",C130="O"),G130+E130+1,AND(C130="O",E130="보정안됨"),1,C130="O",G130+E130),"-")</f>
        <v>-</v>
      </c>
      <c r="I130" s="160"/>
      <c r="J130" s="163"/>
      <c r="K130" s="176"/>
      <c r="L130" s="173"/>
      <c r="M130" s="39" t="s">
        <v>135</v>
      </c>
      <c r="N130" s="43"/>
      <c r="O130" s="89" t="str">
        <f>IFERROR(INDEX('직업 목록(수정 금지)'!$C$4:$EC$94,MATCH(W$102,'직업 목록(수정 금지)'!$B$4:$B$94,0),MATCH($B130,'직업 목록(수정 금지)'!$C$3:$EC$3,0)),"-")</f>
        <v>-</v>
      </c>
      <c r="P130" s="151"/>
      <c r="Q130" s="52" t="str" cm="1">
        <f t="array" ref="Q130">IFERROR(_xlfn.IFS(AND(N130="O",O130="우대"),"1",AND(N130="O",O130="전문"),"1",N130="O",1),"-")</f>
        <v>-</v>
      </c>
      <c r="R130" s="83"/>
      <c r="S130" s="119" t="str" cm="1">
        <f t="array" ref="S130">IFERROR(_xlfn.IFS(AND(O130="전문",N130="O"),R130+P130+1,AND(N130="O",P130="보정안됨"),1,N130="O",R130+P130),"-")</f>
        <v>-</v>
      </c>
      <c r="T130" s="160"/>
      <c r="U130" s="163"/>
      <c r="V130" s="176"/>
      <c r="W130" s="173"/>
      <c r="X130" s="39" t="s">
        <v>135</v>
      </c>
      <c r="Y130" s="48"/>
      <c r="Z130" s="89" t="str">
        <f>IFERROR(INDEX('직업 목록(수정 금지)'!$C$4:$EC$94,MATCH(AH$102,'직업 목록(수정 금지)'!$B$4:$B$94,0),MATCH($B130,'직업 목록(수정 금지)'!$C$3:$EC$3,0)),"-")</f>
        <v>-</v>
      </c>
      <c r="AA130" s="151"/>
      <c r="AB130" s="52" t="str" cm="1">
        <f t="array" ref="AB130">IFERROR(_xlfn.IFS(AND(Y130="O",Z130="우대"),"1",AND(Y130="O",Z130="전문"),"1",Y130="O",1),"-")</f>
        <v>-</v>
      </c>
      <c r="AC130" s="83"/>
      <c r="AD130" s="119" t="str" cm="1">
        <f t="array" ref="AD130">IFERROR(_xlfn.IFS(AND(Z130="전문",Y130="O"),AC130+AA130+1,AND(Y130="O",AA130="보정안됨"),1,Y130="O",AC130+AA130),"-")</f>
        <v>-</v>
      </c>
      <c r="AE130" s="160"/>
      <c r="AF130" s="163"/>
      <c r="AG130" s="176"/>
      <c r="AH130" s="173"/>
      <c r="AI130" s="39" t="s">
        <v>135</v>
      </c>
      <c r="AJ130" s="48"/>
      <c r="AK130" s="89" t="str">
        <f>IFERROR(INDEX('직업 목록(수정 금지)'!$C$4:$EC$94,MATCH(AS$102,'직업 목록(수정 금지)'!$B$4:$B$94,0),MATCH($B130,'직업 목록(수정 금지)'!$C$3:$EC$3,0)),"-")</f>
        <v>-</v>
      </c>
      <c r="AL130" s="151"/>
      <c r="AM130" s="52" t="str" cm="1">
        <f t="array" ref="AM130">IFERROR(_xlfn.IFS(AND(AJ130="O",AK130="우대"),"1",AND(AJ130="O",AK130="전문"),"1",AJ130="O",1),"-")</f>
        <v>-</v>
      </c>
      <c r="AN130" s="83"/>
      <c r="AO130" s="119" t="str" cm="1">
        <f t="array" ref="AO130">IFERROR(_xlfn.IFS(AND(AK130="전문",AJ130="O"),AN130+AL130+1,AND(AJ130="O",AL130="보정안됨"),1,AJ130="O",AN130+AL130),"-")</f>
        <v>-</v>
      </c>
      <c r="AP130" s="160"/>
      <c r="AQ130" s="163"/>
      <c r="AR130" s="176"/>
      <c r="AS130" s="173"/>
    </row>
    <row r="131" spans="1:45" ht="21.95" customHeight="1" x14ac:dyDescent="0.3">
      <c r="A131" s="165"/>
      <c r="B131" s="39" t="s">
        <v>136</v>
      </c>
      <c r="C131" s="48"/>
      <c r="D131" s="89" t="str">
        <f>IFERROR(INDEX('직업 목록(수정 금지)'!$C$4:$EC$94,MATCH(L$102,'직업 목록(수정 금지)'!$B$4:$B$94,0),MATCH($B131,'직업 목록(수정 금지)'!$C$3:$EC$3,0)),"-")</f>
        <v>-</v>
      </c>
      <c r="E131" s="151"/>
      <c r="F131" s="52" t="str" cm="1">
        <f t="array" ref="F131">IFERROR(_xlfn.IFS(AND(C131="O",D131="우대"),"1",AND(C131="O",D131="전문"),"1",C131="O",1),"-")</f>
        <v>-</v>
      </c>
      <c r="G131" s="83"/>
      <c r="H131" s="119" t="str" cm="1">
        <f t="array" ref="H131">IFERROR(_xlfn.IFS(AND(D131="전문",C131="O"),G131+E131+1,AND(C131="O",E131="보정안됨"),1,C131="O",G131+E131),"-")</f>
        <v>-</v>
      </c>
      <c r="I131" s="160"/>
      <c r="J131" s="163"/>
      <c r="K131" s="176"/>
      <c r="L131" s="173"/>
      <c r="M131" s="39" t="s">
        <v>136</v>
      </c>
      <c r="N131" s="43"/>
      <c r="O131" s="89" t="str">
        <f>IFERROR(INDEX('직업 목록(수정 금지)'!$C$4:$EC$94,MATCH(W$102,'직업 목록(수정 금지)'!$B$4:$B$94,0),MATCH($B131,'직업 목록(수정 금지)'!$C$3:$EC$3,0)),"-")</f>
        <v>-</v>
      </c>
      <c r="P131" s="151"/>
      <c r="Q131" s="52" t="str" cm="1">
        <f t="array" ref="Q131">IFERROR(_xlfn.IFS(AND(N131="O",O131="우대"),"1",AND(N131="O",O131="전문"),"1",N131="O",1),"-")</f>
        <v>-</v>
      </c>
      <c r="R131" s="83"/>
      <c r="S131" s="119" t="str" cm="1">
        <f t="array" ref="S131">IFERROR(_xlfn.IFS(AND(O131="전문",N131="O"),R131+P131+1,AND(N131="O",P131="보정안됨"),1,N131="O",R131+P131),"-")</f>
        <v>-</v>
      </c>
      <c r="T131" s="160"/>
      <c r="U131" s="163"/>
      <c r="V131" s="176"/>
      <c r="W131" s="173"/>
      <c r="X131" s="39" t="s">
        <v>136</v>
      </c>
      <c r="Y131" s="48"/>
      <c r="Z131" s="89" t="str">
        <f>IFERROR(INDEX('직업 목록(수정 금지)'!$C$4:$EC$94,MATCH(AH$102,'직업 목록(수정 금지)'!$B$4:$B$94,0),MATCH($B131,'직업 목록(수정 금지)'!$C$3:$EC$3,0)),"-")</f>
        <v>-</v>
      </c>
      <c r="AA131" s="151"/>
      <c r="AB131" s="52" t="str" cm="1">
        <f t="array" ref="AB131">IFERROR(_xlfn.IFS(AND(Y131="O",Z131="우대"),"1",AND(Y131="O",Z131="전문"),"1",Y131="O",1),"-")</f>
        <v>-</v>
      </c>
      <c r="AC131" s="83"/>
      <c r="AD131" s="119" t="str" cm="1">
        <f t="array" ref="AD131">IFERROR(_xlfn.IFS(AND(Z131="전문",Y131="O"),AC131+AA131+1,AND(Y131="O",AA131="보정안됨"),1,Y131="O",AC131+AA131),"-")</f>
        <v>-</v>
      </c>
      <c r="AE131" s="160"/>
      <c r="AF131" s="163"/>
      <c r="AG131" s="176"/>
      <c r="AH131" s="173"/>
      <c r="AI131" s="39" t="s">
        <v>136</v>
      </c>
      <c r="AJ131" s="48"/>
      <c r="AK131" s="89" t="str">
        <f>IFERROR(INDEX('직업 목록(수정 금지)'!$C$4:$EC$94,MATCH(AS$102,'직업 목록(수정 금지)'!$B$4:$B$94,0),MATCH($B131,'직업 목록(수정 금지)'!$C$3:$EC$3,0)),"-")</f>
        <v>-</v>
      </c>
      <c r="AL131" s="151"/>
      <c r="AM131" s="52" t="str" cm="1">
        <f t="array" ref="AM131">IFERROR(_xlfn.IFS(AND(AJ131="O",AK131="우대"),"1",AND(AJ131="O",AK131="전문"),"1",AJ131="O",1),"-")</f>
        <v>-</v>
      </c>
      <c r="AN131" s="83"/>
      <c r="AO131" s="119" t="str" cm="1">
        <f t="array" ref="AO131">IFERROR(_xlfn.IFS(AND(AK131="전문",AJ131="O"),AN131+AL131+1,AND(AJ131="O",AL131="보정안됨"),1,AJ131="O",AN131+AL131),"-")</f>
        <v>-</v>
      </c>
      <c r="AP131" s="160"/>
      <c r="AQ131" s="163"/>
      <c r="AR131" s="176"/>
      <c r="AS131" s="173"/>
    </row>
    <row r="132" spans="1:45" ht="21.95" customHeight="1" x14ac:dyDescent="0.3">
      <c r="A132" s="165"/>
      <c r="B132" s="39" t="s">
        <v>137</v>
      </c>
      <c r="C132" s="48"/>
      <c r="D132" s="89" t="str">
        <f>IFERROR(INDEX('직업 목록(수정 금지)'!$C$4:$EC$94,MATCH(L$102,'직업 목록(수정 금지)'!$B$4:$B$94,0),MATCH($B132,'직업 목록(수정 금지)'!$C$3:$EC$3,0)),"-")</f>
        <v>-</v>
      </c>
      <c r="E132" s="151"/>
      <c r="F132" s="52" t="str" cm="1">
        <f t="array" ref="F132">IFERROR(_xlfn.IFS(AND(C132="O",D132="우대"),"1",AND(C132="O",D132="전문"),"1",C132="O",1),"-")</f>
        <v>-</v>
      </c>
      <c r="G132" s="83"/>
      <c r="H132" s="119" t="str" cm="1">
        <f t="array" ref="H132">IFERROR(_xlfn.IFS(AND(D132="전문",C132="O"),G132+E132+1,AND(C132="O",E132="보정안됨"),1,C132="O",G132+E132),"-")</f>
        <v>-</v>
      </c>
      <c r="I132" s="160"/>
      <c r="J132" s="163"/>
      <c r="K132" s="176"/>
      <c r="L132" s="173"/>
      <c r="M132" s="39" t="s">
        <v>137</v>
      </c>
      <c r="N132" s="43"/>
      <c r="O132" s="89" t="str">
        <f>IFERROR(INDEX('직업 목록(수정 금지)'!$C$4:$EC$94,MATCH(W$102,'직업 목록(수정 금지)'!$B$4:$B$94,0),MATCH($B132,'직업 목록(수정 금지)'!$C$3:$EC$3,0)),"-")</f>
        <v>-</v>
      </c>
      <c r="P132" s="151"/>
      <c r="Q132" s="52" t="str" cm="1">
        <f t="array" ref="Q132">IFERROR(_xlfn.IFS(AND(N132="O",O132="우대"),"1",AND(N132="O",O132="전문"),"1",N132="O",1),"-")</f>
        <v>-</v>
      </c>
      <c r="R132" s="83"/>
      <c r="S132" s="119" t="str" cm="1">
        <f t="array" ref="S132">IFERROR(_xlfn.IFS(AND(O132="전문",N132="O"),R132+P132+1,AND(N132="O",P132="보정안됨"),1,N132="O",R132+P132),"-")</f>
        <v>-</v>
      </c>
      <c r="T132" s="160"/>
      <c r="U132" s="163"/>
      <c r="V132" s="176"/>
      <c r="W132" s="173"/>
      <c r="X132" s="39" t="s">
        <v>137</v>
      </c>
      <c r="Y132" s="48"/>
      <c r="Z132" s="89" t="str">
        <f>IFERROR(INDEX('직업 목록(수정 금지)'!$C$4:$EC$94,MATCH(AH$102,'직업 목록(수정 금지)'!$B$4:$B$94,0),MATCH($B132,'직업 목록(수정 금지)'!$C$3:$EC$3,0)),"-")</f>
        <v>-</v>
      </c>
      <c r="AA132" s="151"/>
      <c r="AB132" s="52" t="str" cm="1">
        <f t="array" ref="AB132">IFERROR(_xlfn.IFS(AND(Y132="O",Z132="우대"),"1",AND(Y132="O",Z132="전문"),"1",Y132="O",1),"-")</f>
        <v>-</v>
      </c>
      <c r="AC132" s="83"/>
      <c r="AD132" s="119" t="str" cm="1">
        <f t="array" ref="AD132">IFERROR(_xlfn.IFS(AND(Z132="전문",Y132="O"),AC132+AA132+1,AND(Y132="O",AA132="보정안됨"),1,Y132="O",AC132+AA132),"-")</f>
        <v>-</v>
      </c>
      <c r="AE132" s="160"/>
      <c r="AF132" s="163"/>
      <c r="AG132" s="176"/>
      <c r="AH132" s="173"/>
      <c r="AI132" s="39" t="s">
        <v>137</v>
      </c>
      <c r="AJ132" s="48"/>
      <c r="AK132" s="89" t="str">
        <f>IFERROR(INDEX('직업 목록(수정 금지)'!$C$4:$EC$94,MATCH(AS$102,'직업 목록(수정 금지)'!$B$4:$B$94,0),MATCH($B132,'직업 목록(수정 금지)'!$C$3:$EC$3,0)),"-")</f>
        <v>-</v>
      </c>
      <c r="AL132" s="151"/>
      <c r="AM132" s="52" t="str" cm="1">
        <f t="array" ref="AM132">IFERROR(_xlfn.IFS(AND(AJ132="O",AK132="우대"),"1",AND(AJ132="O",AK132="전문"),"1",AJ132="O",1),"-")</f>
        <v>-</v>
      </c>
      <c r="AN132" s="83"/>
      <c r="AO132" s="119" t="str" cm="1">
        <f t="array" ref="AO132">IFERROR(_xlfn.IFS(AND(AK132="전문",AJ132="O"),AN132+AL132+1,AND(AJ132="O",AL132="보정안됨"),1,AJ132="O",AN132+AL132),"-")</f>
        <v>-</v>
      </c>
      <c r="AP132" s="160"/>
      <c r="AQ132" s="163"/>
      <c r="AR132" s="176"/>
      <c r="AS132" s="173"/>
    </row>
    <row r="133" spans="1:45" ht="21.95" customHeight="1" x14ac:dyDescent="0.3">
      <c r="A133" s="165"/>
      <c r="B133" s="39" t="s">
        <v>138</v>
      </c>
      <c r="C133" s="48"/>
      <c r="D133" s="89" t="str">
        <f>IFERROR(INDEX('직업 목록(수정 금지)'!$C$4:$EC$94,MATCH(L$102,'직업 목록(수정 금지)'!$B$4:$B$94,0),MATCH($B133,'직업 목록(수정 금지)'!$C$3:$EC$3,0)),"-")</f>
        <v>-</v>
      </c>
      <c r="E133" s="151"/>
      <c r="F133" s="52" t="str" cm="1">
        <f t="array" ref="F133">IFERROR(_xlfn.IFS(AND(C133="O",D133="우대"),"1",AND(C133="O",D133="전문"),"1",C133="O",1),"-")</f>
        <v>-</v>
      </c>
      <c r="G133" s="83"/>
      <c r="H133" s="119" t="str" cm="1">
        <f t="array" ref="H133">IFERROR(_xlfn.IFS(AND(D133="전문",C133="O"),G133+E133+1,AND(C133="O",E133="보정안됨"),1,C133="O",G133+E133),"-")</f>
        <v>-</v>
      </c>
      <c r="I133" s="160"/>
      <c r="J133" s="163"/>
      <c r="K133" s="176"/>
      <c r="L133" s="173"/>
      <c r="M133" s="39" t="s">
        <v>138</v>
      </c>
      <c r="N133" s="43"/>
      <c r="O133" s="89" t="str">
        <f>IFERROR(INDEX('직업 목록(수정 금지)'!$C$4:$EC$94,MATCH(W$102,'직업 목록(수정 금지)'!$B$4:$B$94,0),MATCH($B133,'직업 목록(수정 금지)'!$C$3:$EC$3,0)),"-")</f>
        <v>-</v>
      </c>
      <c r="P133" s="151"/>
      <c r="Q133" s="52" t="str" cm="1">
        <f t="array" ref="Q133">IFERROR(_xlfn.IFS(AND(N133="O",O133="우대"),"1",AND(N133="O",O133="전문"),"1",N133="O",1),"-")</f>
        <v>-</v>
      </c>
      <c r="R133" s="83"/>
      <c r="S133" s="119" t="str" cm="1">
        <f t="array" ref="S133">IFERROR(_xlfn.IFS(AND(O133="전문",N133="O"),R133+P133+1,AND(N133="O",P133="보정안됨"),1,N133="O",R133+P133),"-")</f>
        <v>-</v>
      </c>
      <c r="T133" s="160"/>
      <c r="U133" s="163"/>
      <c r="V133" s="176"/>
      <c r="W133" s="173"/>
      <c r="X133" s="39" t="s">
        <v>138</v>
      </c>
      <c r="Y133" s="48"/>
      <c r="Z133" s="89" t="str">
        <f>IFERROR(INDEX('직업 목록(수정 금지)'!$C$4:$EC$94,MATCH(AH$102,'직업 목록(수정 금지)'!$B$4:$B$94,0),MATCH($B133,'직업 목록(수정 금지)'!$C$3:$EC$3,0)),"-")</f>
        <v>-</v>
      </c>
      <c r="AA133" s="151"/>
      <c r="AB133" s="52" t="str" cm="1">
        <f t="array" ref="AB133">IFERROR(_xlfn.IFS(AND(Y133="O",Z133="우대"),"1",AND(Y133="O",Z133="전문"),"1",Y133="O",1),"-")</f>
        <v>-</v>
      </c>
      <c r="AC133" s="83"/>
      <c r="AD133" s="119" t="str" cm="1">
        <f t="array" ref="AD133">IFERROR(_xlfn.IFS(AND(Z133="전문",Y133="O"),AC133+AA133+1,AND(Y133="O",AA133="보정안됨"),1,Y133="O",AC133+AA133),"-")</f>
        <v>-</v>
      </c>
      <c r="AE133" s="160"/>
      <c r="AF133" s="163"/>
      <c r="AG133" s="176"/>
      <c r="AH133" s="173"/>
      <c r="AI133" s="39" t="s">
        <v>138</v>
      </c>
      <c r="AJ133" s="48"/>
      <c r="AK133" s="89" t="str">
        <f>IFERROR(INDEX('직업 목록(수정 금지)'!$C$4:$EC$94,MATCH(AS$102,'직업 목록(수정 금지)'!$B$4:$B$94,0),MATCH($B133,'직업 목록(수정 금지)'!$C$3:$EC$3,0)),"-")</f>
        <v>-</v>
      </c>
      <c r="AL133" s="151"/>
      <c r="AM133" s="52" t="str" cm="1">
        <f t="array" ref="AM133">IFERROR(_xlfn.IFS(AND(AJ133="O",AK133="우대"),"1",AND(AJ133="O",AK133="전문"),"1",AJ133="O",1),"-")</f>
        <v>-</v>
      </c>
      <c r="AN133" s="83"/>
      <c r="AO133" s="119" t="str" cm="1">
        <f t="array" ref="AO133">IFERROR(_xlfn.IFS(AND(AK133="전문",AJ133="O"),AN133+AL133+1,AND(AJ133="O",AL133="보정안됨"),1,AJ133="O",AN133+AL133),"-")</f>
        <v>-</v>
      </c>
      <c r="AP133" s="160"/>
      <c r="AQ133" s="163"/>
      <c r="AR133" s="176"/>
      <c r="AS133" s="173"/>
    </row>
    <row r="134" spans="1:45" ht="21.95" customHeight="1" thickBot="1" x14ac:dyDescent="0.35">
      <c r="A134" s="166"/>
      <c r="B134" s="40" t="s">
        <v>139</v>
      </c>
      <c r="C134" s="49"/>
      <c r="D134" s="90" t="str">
        <f>IFERROR(INDEX('직업 목록(수정 금지)'!$C$4:$EC$94,MATCH(L$102,'직업 목록(수정 금지)'!$B$4:$B$94,0),MATCH($B134,'직업 목록(수정 금지)'!$C$3:$EC$3,0)),"-")</f>
        <v>-</v>
      </c>
      <c r="E134" s="152"/>
      <c r="F134" s="53" t="str" cm="1">
        <f t="array" ref="F134">IFERROR(_xlfn.IFS(AND(C134="O",D134="우대"),"1",AND(C134="O",D134="전문"),"1",C134="O",1),"-")</f>
        <v>-</v>
      </c>
      <c r="G134" s="84"/>
      <c r="H134" s="120" t="str" cm="1">
        <f t="array" ref="H134">IFERROR(_xlfn.IFS(AND(D134="전문",C134="O"),G134+E134+1,AND(C134="O",E134="보정안됨"),1,C134="O",G134+E134),"-")</f>
        <v>-</v>
      </c>
      <c r="I134" s="161"/>
      <c r="J134" s="164"/>
      <c r="K134" s="177"/>
      <c r="L134" s="174"/>
      <c r="M134" s="40" t="s">
        <v>139</v>
      </c>
      <c r="N134" s="45"/>
      <c r="O134" s="90" t="str">
        <f>IFERROR(INDEX('직업 목록(수정 금지)'!$C$4:$EC$94,MATCH(W$102,'직업 목록(수정 금지)'!$B$4:$B$94,0),MATCH($B134,'직업 목록(수정 금지)'!$C$3:$EC$3,0)),"-")</f>
        <v>-</v>
      </c>
      <c r="P134" s="152"/>
      <c r="Q134" s="53" t="str" cm="1">
        <f t="array" ref="Q134">IFERROR(_xlfn.IFS(AND(N134="O",O134="우대"),"1",AND(N134="O",O134="전문"),"1",N134="O",1),"-")</f>
        <v>-</v>
      </c>
      <c r="R134" s="84"/>
      <c r="S134" s="120" t="str" cm="1">
        <f t="array" ref="S134">IFERROR(_xlfn.IFS(AND(O134="전문",N134="O"),R134+P134+1,AND(N134="O",P134="보정안됨"),1,N134="O",R134+P134),"-")</f>
        <v>-</v>
      </c>
      <c r="T134" s="161"/>
      <c r="U134" s="164"/>
      <c r="V134" s="177"/>
      <c r="W134" s="174"/>
      <c r="X134" s="40" t="s">
        <v>139</v>
      </c>
      <c r="Y134" s="49"/>
      <c r="Z134" s="90" t="str">
        <f>IFERROR(INDEX('직업 목록(수정 금지)'!$C$4:$EC$94,MATCH(AH$102,'직업 목록(수정 금지)'!$B$4:$B$94,0),MATCH($B134,'직업 목록(수정 금지)'!$C$3:$EC$3,0)),"-")</f>
        <v>-</v>
      </c>
      <c r="AA134" s="152"/>
      <c r="AB134" s="53" t="str" cm="1">
        <f t="array" ref="AB134">IFERROR(_xlfn.IFS(AND(Y134="O",Z134="우대"),"1",AND(Y134="O",Z134="전문"),"1",Y134="O",1),"-")</f>
        <v>-</v>
      </c>
      <c r="AC134" s="84"/>
      <c r="AD134" s="120" t="str" cm="1">
        <f t="array" ref="AD134">IFERROR(_xlfn.IFS(AND(Z134="전문",Y134="O"),AC134+AA134+1,AND(Y134="O",AA134="보정안됨"),1,Y134="O",AC134+AA134),"-")</f>
        <v>-</v>
      </c>
      <c r="AE134" s="161"/>
      <c r="AF134" s="164"/>
      <c r="AG134" s="177"/>
      <c r="AH134" s="174"/>
      <c r="AI134" s="40" t="s">
        <v>139</v>
      </c>
      <c r="AJ134" s="49"/>
      <c r="AK134" s="90" t="str">
        <f>IFERROR(INDEX('직업 목록(수정 금지)'!$C$4:$EC$94,MATCH(AS$102,'직업 목록(수정 금지)'!$B$4:$B$94,0),MATCH($B134,'직업 목록(수정 금지)'!$C$3:$EC$3,0)),"-")</f>
        <v>-</v>
      </c>
      <c r="AL134" s="152"/>
      <c r="AM134" s="53" t="str" cm="1">
        <f t="array" ref="AM134">IFERROR(_xlfn.IFS(AND(AJ134="O",AK134="우대"),"1",AND(AJ134="O",AK134="전문"),"1",AJ134="O",1),"-")</f>
        <v>-</v>
      </c>
      <c r="AN134" s="84"/>
      <c r="AO134" s="120" t="str" cm="1">
        <f t="array" ref="AO134">IFERROR(_xlfn.IFS(AND(AK134="전문",AJ134="O"),AN134+AL134+1,AND(AJ134="O",AL134="보정안됨"),1,AJ134="O",AN134+AL134),"-")</f>
        <v>-</v>
      </c>
      <c r="AP134" s="161"/>
      <c r="AQ134" s="164"/>
      <c r="AR134" s="177"/>
      <c r="AS134" s="174"/>
    </row>
    <row r="135" spans="1:45" ht="27" thickBot="1" x14ac:dyDescent="0.35">
      <c r="A135" s="138" t="s">
        <v>233</v>
      </c>
      <c r="B135" s="139"/>
      <c r="C135" s="139"/>
      <c r="D135" s="139"/>
      <c r="E135" s="139"/>
      <c r="F135" s="139"/>
      <c r="G135" s="139"/>
      <c r="H135" s="140"/>
      <c r="I135" s="21">
        <f>SUM(I4:I134)</f>
        <v>0</v>
      </c>
      <c r="J135" s="13">
        <f>MAX(J4:J134)</f>
        <v>56</v>
      </c>
      <c r="K135" s="19">
        <f>I135/J135</f>
        <v>0</v>
      </c>
      <c r="L135" s="181" t="s">
        <v>233</v>
      </c>
      <c r="M135" s="179"/>
      <c r="N135" s="179"/>
      <c r="O135" s="179"/>
      <c r="P135" s="179"/>
      <c r="Q135" s="179"/>
      <c r="R135" s="179"/>
      <c r="S135" s="180"/>
      <c r="T135" s="21">
        <f>SUM(T4:T134)</f>
        <v>0</v>
      </c>
      <c r="U135" s="13">
        <f>MAX(U4:U134)</f>
        <v>56</v>
      </c>
      <c r="V135" s="19">
        <f>T135/U135</f>
        <v>0</v>
      </c>
      <c r="W135" s="178" t="s">
        <v>233</v>
      </c>
      <c r="X135" s="179"/>
      <c r="Y135" s="179"/>
      <c r="Z135" s="179"/>
      <c r="AA135" s="179"/>
      <c r="AB135" s="179"/>
      <c r="AC135" s="179"/>
      <c r="AD135" s="180"/>
      <c r="AE135" s="21">
        <f>SUM(AE4:AE134)</f>
        <v>0</v>
      </c>
      <c r="AF135" s="13">
        <f>MAX(AF4:AF134)</f>
        <v>53</v>
      </c>
      <c r="AG135" s="19">
        <f>AE135/AF135</f>
        <v>0</v>
      </c>
      <c r="AH135" s="178" t="s">
        <v>233</v>
      </c>
      <c r="AI135" s="179"/>
      <c r="AJ135" s="179"/>
      <c r="AK135" s="179"/>
      <c r="AL135" s="179"/>
      <c r="AM135" s="179"/>
      <c r="AN135" s="179"/>
      <c r="AO135" s="180"/>
      <c r="AP135" s="21">
        <f>SUM(AP4:AP134)</f>
        <v>0</v>
      </c>
      <c r="AQ135" s="13">
        <f>MAX(AQ4:AQ134)</f>
        <v>50</v>
      </c>
      <c r="AR135" s="19">
        <f>AP135/AQ135</f>
        <v>0</v>
      </c>
      <c r="AS135" s="15"/>
    </row>
  </sheetData>
  <sortState xmlns:xlrd2="http://schemas.microsoft.com/office/spreadsheetml/2017/richdata2" ref="B71:B101">
    <sortCondition ref="B71:B101" customList="가,나,다,라,마,바,사,아,자,차,카,타,파,하"/>
  </sortState>
  <mergeCells count="86">
    <mergeCell ref="M2:M3"/>
    <mergeCell ref="C2:L2"/>
    <mergeCell ref="C1:AS1"/>
    <mergeCell ref="A1:A3"/>
    <mergeCell ref="B1:B3"/>
    <mergeCell ref="AJ2:AS2"/>
    <mergeCell ref="AI2:AI3"/>
    <mergeCell ref="Y2:AH2"/>
    <mergeCell ref="X2:X3"/>
    <mergeCell ref="N2:W2"/>
    <mergeCell ref="T71:T101"/>
    <mergeCell ref="K37:K70"/>
    <mergeCell ref="L37:L70"/>
    <mergeCell ref="T4:T36"/>
    <mergeCell ref="U4:U36"/>
    <mergeCell ref="V4:V36"/>
    <mergeCell ref="W4:W36"/>
    <mergeCell ref="L4:L36"/>
    <mergeCell ref="T37:T70"/>
    <mergeCell ref="W135:AD135"/>
    <mergeCell ref="L135:S135"/>
    <mergeCell ref="AH135:AO135"/>
    <mergeCell ref="W102:W134"/>
    <mergeCell ref="T102:T134"/>
    <mergeCell ref="U102:U134"/>
    <mergeCell ref="AE102:AE134"/>
    <mergeCell ref="AG102:AG134"/>
    <mergeCell ref="AH102:AH134"/>
    <mergeCell ref="P102:P134"/>
    <mergeCell ref="AA102:AA134"/>
    <mergeCell ref="AL102:AL134"/>
    <mergeCell ref="K71:K101"/>
    <mergeCell ref="L71:L101"/>
    <mergeCell ref="AS102:AS134"/>
    <mergeCell ref="AF102:AF134"/>
    <mergeCell ref="AP37:AP70"/>
    <mergeCell ref="AQ37:AQ70"/>
    <mergeCell ref="AR37:AR70"/>
    <mergeCell ref="AS37:AS70"/>
    <mergeCell ref="AP102:AP134"/>
    <mergeCell ref="AQ102:AQ134"/>
    <mergeCell ref="AR102:AR134"/>
    <mergeCell ref="AS71:AS101"/>
    <mergeCell ref="K102:K134"/>
    <mergeCell ref="L102:L134"/>
    <mergeCell ref="V102:V134"/>
    <mergeCell ref="AE71:AE101"/>
    <mergeCell ref="AR71:AR101"/>
    <mergeCell ref="U71:U101"/>
    <mergeCell ref="W71:W101"/>
    <mergeCell ref="AG37:AG70"/>
    <mergeCell ref="AH37:AH70"/>
    <mergeCell ref="AF71:AF101"/>
    <mergeCell ref="AG71:AG101"/>
    <mergeCell ref="AH71:AH101"/>
    <mergeCell ref="AP71:AP101"/>
    <mergeCell ref="AQ71:AQ101"/>
    <mergeCell ref="U37:U70"/>
    <mergeCell ref="V37:V70"/>
    <mergeCell ref="W37:W70"/>
    <mergeCell ref="AE37:AE70"/>
    <mergeCell ref="AF37:AF70"/>
    <mergeCell ref="V71:V101"/>
    <mergeCell ref="AP4:AP36"/>
    <mergeCell ref="AQ4:AQ36"/>
    <mergeCell ref="K4:K36"/>
    <mergeCell ref="AR4:AR36"/>
    <mergeCell ref="AS4:AS36"/>
    <mergeCell ref="AH4:AH36"/>
    <mergeCell ref="AE4:AE36"/>
    <mergeCell ref="AF4:AF36"/>
    <mergeCell ref="AG4:AG36"/>
    <mergeCell ref="A135:H135"/>
    <mergeCell ref="A4:A36"/>
    <mergeCell ref="I4:I36"/>
    <mergeCell ref="J4:J36"/>
    <mergeCell ref="E102:E134"/>
    <mergeCell ref="A37:A70"/>
    <mergeCell ref="A71:A101"/>
    <mergeCell ref="I71:I101"/>
    <mergeCell ref="J71:J101"/>
    <mergeCell ref="A102:A134"/>
    <mergeCell ref="I102:I134"/>
    <mergeCell ref="J102:J134"/>
    <mergeCell ref="I37:I70"/>
    <mergeCell ref="J37:J70"/>
  </mergeCells>
  <phoneticPr fontId="2" type="noConversion"/>
  <conditionalFormatting sqref="D3:D134 O4:O134 Z4:Z134 AK4:AK134">
    <cfRule type="containsText" dxfId="2" priority="4" operator="containsText" text="전문">
      <formula>NOT(ISERROR(SEARCH("전문",D3)))</formula>
    </cfRule>
  </conditionalFormatting>
  <conditionalFormatting sqref="D4:D134 O4:O134 Z4:Z134 AK4:AK134">
    <cfRule type="containsText" dxfId="1" priority="3" operator="containsText" text="우대">
      <formula>NOT(ISERROR(SEARCH("우대",D4)))</formula>
    </cfRule>
  </conditionalFormatting>
  <pageMargins left="0.7" right="0.7" top="0.75" bottom="0.75" header="0.3" footer="0.3"/>
  <pageSetup paperSize="9" scale="33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8259B2D-19E9-4FFC-9911-21290B69F2FC}">
          <x14:formula1>
            <xm:f>'직업 목록(수정 금지)'!$B$4:$B$94</xm:f>
          </x14:formula1>
          <xm:sqref>L4:L134 W4:W134 AH4:AH134 AS4:AS134</xm:sqref>
        </x14:dataValidation>
        <x14:dataValidation type="list" allowBlank="1" showInputMessage="1" showErrorMessage="1" xr:uid="{388752DD-E0FD-4548-A740-B6F00853B4DA}">
          <x14:formula1>
            <xm:f>'항목용 데이터(수정 금지)'!$A$2:$A$3</xm:f>
          </x14:formula1>
          <xm:sqref>C4:C134 AJ4:AJ134 Y4:Y134 N4:N134</xm:sqref>
        </x14:dataValidation>
        <x14:dataValidation type="list" allowBlank="1" showInputMessage="1" showErrorMessage="1" xr:uid="{645E8989-FD06-4FA8-B667-673F7CAF13E2}">
          <x14:formula1>
            <xm:f>'항목용 데이터(수정 금지)'!$C$2:$C$27</xm:f>
          </x14:formula1>
          <xm:sqref>E4:E134 P4:P134 AA4:AA134 AL4:AL134</xm:sqref>
        </x14:dataValidation>
        <x14:dataValidation type="list" allowBlank="1" showInputMessage="1" showErrorMessage="1" xr:uid="{1919218C-15AF-4D18-AF77-92C39FAF4B5F}">
          <x14:formula1>
            <xm:f>'항목용 데이터(수정 금지)'!$G$2:$G$61</xm:f>
          </x14:formula1>
          <xm:sqref>J4:J134 AF4:AF134 U4:U134 AQ4:AQ134</xm:sqref>
        </x14:dataValidation>
        <x14:dataValidation type="list" allowBlank="1" showInputMessage="1" showErrorMessage="1" xr:uid="{6B9A52AD-851D-46E2-A35E-FFD904A7F024}">
          <x14:formula1>
            <xm:f>'항목용 데이터(수정 금지)'!$J$2:$J$17</xm:f>
          </x14:formula1>
          <xm:sqref>G4:G134 R4:R134 AC4:AC134 AN4:AN134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4E13-C0F1-431C-A13C-8A3B9A3EE642}">
  <sheetPr filterMode="1">
    <tabColor theme="7" tint="0.39997558519241921"/>
  </sheetPr>
  <dimension ref="A1:EC94"/>
  <sheetViews>
    <sheetView zoomScale="85" zoomScaleNormal="85" workbookViewId="0">
      <pane xSplit="2" ySplit="2" topLeftCell="AN3" activePane="bottomRight" state="frozen"/>
      <selection activeCell="C28" sqref="C28"/>
      <selection pane="topRight" activeCell="C28" sqref="C28"/>
      <selection pane="bottomLeft" activeCell="C28" sqref="C28"/>
      <selection pane="bottomRight" activeCell="AP100" sqref="AP100"/>
    </sheetView>
  </sheetViews>
  <sheetFormatPr defaultRowHeight="16.5" x14ac:dyDescent="0.3"/>
  <cols>
    <col min="1" max="1" width="14" bestFit="1" customWidth="1"/>
    <col min="2" max="2" width="17.875" bestFit="1" customWidth="1"/>
    <col min="3" max="133" width="9.125" style="18" customWidth="1"/>
  </cols>
  <sheetData>
    <row r="1" spans="1:133" ht="16.5" customHeight="1" x14ac:dyDescent="0.3">
      <c r="A1" s="191" t="s">
        <v>231</v>
      </c>
      <c r="B1" s="194" t="s">
        <v>141</v>
      </c>
      <c r="C1" s="185" t="s">
        <v>230</v>
      </c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6"/>
      <c r="CD1" s="186"/>
      <c r="CE1" s="186"/>
      <c r="CF1" s="186"/>
      <c r="CG1" s="186"/>
      <c r="CH1" s="186"/>
      <c r="CI1" s="186"/>
      <c r="CJ1" s="186"/>
      <c r="CK1" s="186"/>
      <c r="CL1" s="186"/>
      <c r="CM1" s="186"/>
      <c r="CN1" s="186"/>
      <c r="CO1" s="186"/>
      <c r="CP1" s="186"/>
      <c r="CQ1" s="186"/>
      <c r="CR1" s="186"/>
      <c r="CS1" s="186"/>
      <c r="CT1" s="186"/>
      <c r="CU1" s="186"/>
      <c r="CV1" s="186"/>
      <c r="CW1" s="186"/>
      <c r="CX1" s="186"/>
      <c r="CY1" s="186"/>
      <c r="CZ1" s="186"/>
      <c r="DA1" s="186"/>
      <c r="DB1" s="186"/>
      <c r="DC1" s="186"/>
      <c r="DD1" s="186"/>
      <c r="DE1" s="186"/>
      <c r="DF1" s="186"/>
      <c r="DG1" s="186"/>
      <c r="DH1" s="186"/>
      <c r="DI1" s="186"/>
      <c r="DJ1" s="186"/>
      <c r="DK1" s="186"/>
      <c r="DL1" s="186"/>
      <c r="DM1" s="186"/>
      <c r="DN1" s="186"/>
      <c r="DO1" s="186"/>
      <c r="DP1" s="186"/>
      <c r="DQ1" s="186"/>
      <c r="DR1" s="186"/>
      <c r="DS1" s="186"/>
      <c r="DT1" s="186"/>
      <c r="DU1" s="186"/>
      <c r="DV1" s="186"/>
      <c r="DW1" s="186"/>
      <c r="DX1" s="186"/>
      <c r="DY1" s="186"/>
      <c r="DZ1" s="186"/>
      <c r="EA1" s="186"/>
      <c r="EB1" s="186"/>
      <c r="EC1" s="187"/>
    </row>
    <row r="2" spans="1:133" ht="17.25" customHeight="1" thickBot="1" x14ac:dyDescent="0.35">
      <c r="A2" s="192"/>
      <c r="B2" s="195"/>
      <c r="C2" s="188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90"/>
    </row>
    <row r="3" spans="1:133" x14ac:dyDescent="0.3">
      <c r="A3" s="193"/>
      <c r="B3" s="196"/>
      <c r="C3" s="87" t="s">
        <v>23</v>
      </c>
      <c r="D3" s="54" t="s">
        <v>20</v>
      </c>
      <c r="E3" s="54" t="s">
        <v>243</v>
      </c>
      <c r="F3" s="54" t="s">
        <v>26</v>
      </c>
      <c r="G3" s="54" t="s">
        <v>255</v>
      </c>
      <c r="H3" s="54" t="s">
        <v>13</v>
      </c>
      <c r="I3" s="54" t="s">
        <v>32</v>
      </c>
      <c r="J3" s="54" t="s">
        <v>249</v>
      </c>
      <c r="K3" s="54" t="s">
        <v>8</v>
      </c>
      <c r="L3" s="54" t="s">
        <v>30</v>
      </c>
      <c r="M3" s="54" t="s">
        <v>34</v>
      </c>
      <c r="N3" s="54" t="s">
        <v>15</v>
      </c>
      <c r="O3" s="54" t="s">
        <v>29</v>
      </c>
      <c r="P3" s="54" t="s">
        <v>27</v>
      </c>
      <c r="Q3" s="54" t="s">
        <v>14</v>
      </c>
      <c r="R3" s="54" t="s">
        <v>25</v>
      </c>
      <c r="S3" s="54" t="s">
        <v>36</v>
      </c>
      <c r="T3" s="54" t="s">
        <v>9</v>
      </c>
      <c r="U3" s="54" t="s">
        <v>191</v>
      </c>
      <c r="V3" s="54" t="s">
        <v>18</v>
      </c>
      <c r="W3" s="54" t="s">
        <v>22</v>
      </c>
      <c r="X3" s="54" t="s">
        <v>35</v>
      </c>
      <c r="Y3" s="54" t="s">
        <v>17</v>
      </c>
      <c r="Z3" s="54" t="s">
        <v>24</v>
      </c>
      <c r="AA3" s="54" t="s">
        <v>31</v>
      </c>
      <c r="AB3" s="54" t="s">
        <v>11</v>
      </c>
      <c r="AC3" s="54" t="s">
        <v>21</v>
      </c>
      <c r="AD3" s="54" t="s">
        <v>33</v>
      </c>
      <c r="AE3" s="54" t="s">
        <v>12</v>
      </c>
      <c r="AF3" s="54" t="s">
        <v>19</v>
      </c>
      <c r="AG3" s="54" t="s">
        <v>28</v>
      </c>
      <c r="AH3" s="54" t="s">
        <v>10</v>
      </c>
      <c r="AI3" s="67" t="s">
        <v>16</v>
      </c>
      <c r="AJ3" s="71" t="s">
        <v>71</v>
      </c>
      <c r="AK3" s="55" t="s">
        <v>48</v>
      </c>
      <c r="AL3" s="55" t="s">
        <v>70</v>
      </c>
      <c r="AM3" s="55" t="s">
        <v>45</v>
      </c>
      <c r="AN3" s="55" t="s">
        <v>69</v>
      </c>
      <c r="AO3" s="55" t="s">
        <v>72</v>
      </c>
      <c r="AP3" s="55" t="s">
        <v>68</v>
      </c>
      <c r="AQ3" s="55" t="s">
        <v>67</v>
      </c>
      <c r="AR3" s="55" t="s">
        <v>66</v>
      </c>
      <c r="AS3" s="55" t="s">
        <v>73</v>
      </c>
      <c r="AT3" s="55" t="s">
        <v>65</v>
      </c>
      <c r="AU3" s="55" t="s">
        <v>64</v>
      </c>
      <c r="AV3" s="55" t="s">
        <v>49</v>
      </c>
      <c r="AW3" s="55" t="s">
        <v>46</v>
      </c>
      <c r="AX3" s="55" t="s">
        <v>63</v>
      </c>
      <c r="AY3" s="55" t="s">
        <v>50</v>
      </c>
      <c r="AZ3" s="55" t="s">
        <v>40</v>
      </c>
      <c r="BA3" s="55" t="s">
        <v>42</v>
      </c>
      <c r="BB3" s="55" t="s">
        <v>62</v>
      </c>
      <c r="BC3" s="55" t="s">
        <v>61</v>
      </c>
      <c r="BD3" s="55" t="s">
        <v>51</v>
      </c>
      <c r="BE3" s="55" t="s">
        <v>52</v>
      </c>
      <c r="BF3" s="55" t="s">
        <v>41</v>
      </c>
      <c r="BG3" s="55" t="s">
        <v>60</v>
      </c>
      <c r="BH3" s="55" t="s">
        <v>59</v>
      </c>
      <c r="BI3" s="55" t="s">
        <v>44</v>
      </c>
      <c r="BJ3" s="55" t="s">
        <v>54</v>
      </c>
      <c r="BK3" s="55" t="s">
        <v>58</v>
      </c>
      <c r="BL3" s="55" t="s">
        <v>43</v>
      </c>
      <c r="BM3" s="55" t="s">
        <v>57</v>
      </c>
      <c r="BN3" s="55" t="s">
        <v>56</v>
      </c>
      <c r="BO3" s="55" t="s">
        <v>53</v>
      </c>
      <c r="BP3" s="55" t="s">
        <v>55</v>
      </c>
      <c r="BQ3" s="77" t="s">
        <v>47</v>
      </c>
      <c r="BR3" s="78" t="s">
        <v>106</v>
      </c>
      <c r="BS3" s="56" t="s">
        <v>90</v>
      </c>
      <c r="BT3" s="56" t="s">
        <v>99</v>
      </c>
      <c r="BU3" s="56" t="s">
        <v>75</v>
      </c>
      <c r="BV3" s="56" t="s">
        <v>96</v>
      </c>
      <c r="BW3" s="56" t="s">
        <v>92</v>
      </c>
      <c r="BX3" s="56" t="s">
        <v>94</v>
      </c>
      <c r="BY3" s="56" t="s">
        <v>85</v>
      </c>
      <c r="BZ3" s="56" t="s">
        <v>100</v>
      </c>
      <c r="CA3" s="56" t="s">
        <v>98</v>
      </c>
      <c r="CB3" s="56" t="s">
        <v>76</v>
      </c>
      <c r="CC3" s="56" t="s">
        <v>89</v>
      </c>
      <c r="CD3" s="56" t="s">
        <v>102</v>
      </c>
      <c r="CE3" s="56" t="s">
        <v>77</v>
      </c>
      <c r="CF3" s="56" t="s">
        <v>78</v>
      </c>
      <c r="CG3" s="56" t="s">
        <v>79</v>
      </c>
      <c r="CH3" s="56" t="s">
        <v>87</v>
      </c>
      <c r="CI3" s="56" t="s">
        <v>86</v>
      </c>
      <c r="CJ3" s="56" t="s">
        <v>93</v>
      </c>
      <c r="CK3" s="56" t="s">
        <v>81</v>
      </c>
      <c r="CL3" s="56" t="s">
        <v>103</v>
      </c>
      <c r="CM3" s="56" t="s">
        <v>95</v>
      </c>
      <c r="CN3" s="56" t="s">
        <v>82</v>
      </c>
      <c r="CO3" s="56" t="s">
        <v>91</v>
      </c>
      <c r="CP3" s="56" t="s">
        <v>97</v>
      </c>
      <c r="CQ3" s="56" t="s">
        <v>83</v>
      </c>
      <c r="CR3" s="56" t="s">
        <v>101</v>
      </c>
      <c r="CS3" s="56" t="s">
        <v>84</v>
      </c>
      <c r="CT3" s="56" t="s">
        <v>104</v>
      </c>
      <c r="CU3" s="56" t="s">
        <v>105</v>
      </c>
      <c r="CV3" s="79" t="s">
        <v>88</v>
      </c>
      <c r="CW3" s="80" t="s">
        <v>108</v>
      </c>
      <c r="CX3" s="26" t="s">
        <v>109</v>
      </c>
      <c r="CY3" s="26" t="s">
        <v>110</v>
      </c>
      <c r="CZ3" s="26" t="s">
        <v>111</v>
      </c>
      <c r="DA3" s="26" t="s">
        <v>112</v>
      </c>
      <c r="DB3" s="26" t="s">
        <v>138</v>
      </c>
      <c r="DC3" s="26" t="s">
        <v>113</v>
      </c>
      <c r="DD3" s="26" t="s">
        <v>114</v>
      </c>
      <c r="DE3" s="26" t="s">
        <v>115</v>
      </c>
      <c r="DF3" s="26" t="s">
        <v>116</v>
      </c>
      <c r="DG3" s="26" t="s">
        <v>117</v>
      </c>
      <c r="DH3" s="26" t="s">
        <v>118</v>
      </c>
      <c r="DI3" s="26" t="s">
        <v>119</v>
      </c>
      <c r="DJ3" s="26" t="s">
        <v>120</v>
      </c>
      <c r="DK3" s="26" t="s">
        <v>121</v>
      </c>
      <c r="DL3" s="26" t="s">
        <v>122</v>
      </c>
      <c r="DM3" s="26" t="s">
        <v>123</v>
      </c>
      <c r="DN3" s="26" t="s">
        <v>124</v>
      </c>
      <c r="DO3" s="26" t="s">
        <v>125</v>
      </c>
      <c r="DP3" s="26" t="s">
        <v>126</v>
      </c>
      <c r="DQ3" s="26" t="s">
        <v>127</v>
      </c>
      <c r="DR3" s="26" t="s">
        <v>128</v>
      </c>
      <c r="DS3" s="26" t="s">
        <v>129</v>
      </c>
      <c r="DT3" s="26" t="s">
        <v>130</v>
      </c>
      <c r="DU3" s="26" t="s">
        <v>131</v>
      </c>
      <c r="DV3" s="26" t="s">
        <v>132</v>
      </c>
      <c r="DW3" s="26" t="s">
        <v>133</v>
      </c>
      <c r="DX3" s="26" t="s">
        <v>134</v>
      </c>
      <c r="DY3" s="26" t="s">
        <v>135</v>
      </c>
      <c r="DZ3" s="26" t="s">
        <v>136</v>
      </c>
      <c r="EA3" s="26" t="s">
        <v>137</v>
      </c>
      <c r="EB3" s="26" t="s">
        <v>138</v>
      </c>
      <c r="EC3" s="81" t="s">
        <v>139</v>
      </c>
    </row>
    <row r="4" spans="1:133" hidden="1" x14ac:dyDescent="0.3">
      <c r="A4" s="197" t="s">
        <v>1</v>
      </c>
      <c r="B4" s="6" t="s">
        <v>151</v>
      </c>
      <c r="C4" s="72" t="s">
        <v>232</v>
      </c>
      <c r="D4" s="57" t="s">
        <v>239</v>
      </c>
      <c r="E4" s="57"/>
      <c r="F4" s="57"/>
      <c r="G4" s="57"/>
      <c r="H4" s="57"/>
      <c r="I4" s="57"/>
      <c r="J4" s="57"/>
      <c r="K4" s="57"/>
      <c r="L4" s="57" t="s">
        <v>239</v>
      </c>
      <c r="M4" s="57"/>
      <c r="N4" s="57"/>
      <c r="O4" s="57"/>
      <c r="P4" s="57" t="s">
        <v>239</v>
      </c>
      <c r="Q4" s="57"/>
      <c r="R4" s="57"/>
      <c r="S4" s="57"/>
      <c r="T4" s="57"/>
      <c r="U4" s="57"/>
      <c r="V4" s="57" t="s">
        <v>239</v>
      </c>
      <c r="W4" s="57" t="s">
        <v>239</v>
      </c>
      <c r="X4" s="57"/>
      <c r="Y4" s="57"/>
      <c r="Z4" s="57" t="s">
        <v>239</v>
      </c>
      <c r="AA4" s="57"/>
      <c r="AB4" s="57"/>
      <c r="AC4" s="57"/>
      <c r="AD4" s="57"/>
      <c r="AE4" s="57"/>
      <c r="AF4" s="57" t="s">
        <v>239</v>
      </c>
      <c r="AG4" s="57"/>
      <c r="AH4" s="57"/>
      <c r="AI4" s="68" t="s">
        <v>239</v>
      </c>
      <c r="AJ4" s="72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68"/>
      <c r="BR4" s="72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68"/>
      <c r="CW4" s="72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8"/>
    </row>
    <row r="5" spans="1:133" hidden="1" x14ac:dyDescent="0.3">
      <c r="A5" s="198"/>
      <c r="B5" s="7" t="s">
        <v>223</v>
      </c>
      <c r="C5" s="73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 t="s">
        <v>239</v>
      </c>
      <c r="Q5" s="59"/>
      <c r="R5" s="59" t="s">
        <v>232</v>
      </c>
      <c r="S5" s="59"/>
      <c r="T5" s="59"/>
      <c r="U5" s="59"/>
      <c r="V5" s="59"/>
      <c r="W5" s="59"/>
      <c r="X5" s="59"/>
      <c r="Y5" s="59" t="s">
        <v>239</v>
      </c>
      <c r="Z5" s="59"/>
      <c r="AA5" s="59"/>
      <c r="AB5" s="59" t="s">
        <v>239</v>
      </c>
      <c r="AC5" s="59" t="s">
        <v>239</v>
      </c>
      <c r="AD5" s="59"/>
      <c r="AE5" s="59"/>
      <c r="AF5" s="59"/>
      <c r="AG5" s="59" t="s">
        <v>239</v>
      </c>
      <c r="AH5" s="59"/>
      <c r="AI5" s="39" t="s">
        <v>239</v>
      </c>
      <c r="AJ5" s="73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 t="s">
        <v>239</v>
      </c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39"/>
      <c r="BR5" s="73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 t="s">
        <v>239</v>
      </c>
      <c r="CJ5" s="59"/>
      <c r="CK5" s="59"/>
      <c r="CL5" s="59"/>
      <c r="CM5" s="59"/>
      <c r="CN5" s="59"/>
      <c r="CO5" s="59" t="s">
        <v>239</v>
      </c>
      <c r="CP5" s="59"/>
      <c r="CQ5" s="59"/>
      <c r="CR5" s="59"/>
      <c r="CS5" s="59"/>
      <c r="CT5" s="59"/>
      <c r="CU5" s="59"/>
      <c r="CV5" s="39"/>
      <c r="CW5" s="73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60"/>
    </row>
    <row r="6" spans="1:133" hidden="1" x14ac:dyDescent="0.3">
      <c r="A6" s="198"/>
      <c r="B6" s="7" t="s">
        <v>142</v>
      </c>
      <c r="C6" s="74"/>
      <c r="D6" s="61"/>
      <c r="E6" s="61"/>
      <c r="F6" s="61"/>
      <c r="G6" s="61"/>
      <c r="H6" s="61" t="s">
        <v>232</v>
      </c>
      <c r="I6" s="61"/>
      <c r="J6" s="61"/>
      <c r="K6" s="61" t="s">
        <v>239</v>
      </c>
      <c r="L6" s="61"/>
      <c r="M6" s="61"/>
      <c r="N6" s="61"/>
      <c r="O6" s="61"/>
      <c r="P6" s="61" t="s">
        <v>239</v>
      </c>
      <c r="Q6" s="61"/>
      <c r="R6" s="61"/>
      <c r="S6" s="61"/>
      <c r="T6" s="61"/>
      <c r="U6" s="61"/>
      <c r="V6" s="61"/>
      <c r="W6" s="61"/>
      <c r="X6" s="61"/>
      <c r="Y6" s="61" t="s">
        <v>239</v>
      </c>
      <c r="Z6" s="61"/>
      <c r="AA6" s="61"/>
      <c r="AB6" s="61"/>
      <c r="AC6" s="61" t="s">
        <v>239</v>
      </c>
      <c r="AD6" s="61"/>
      <c r="AE6" s="61"/>
      <c r="AF6" s="61"/>
      <c r="AG6" s="61"/>
      <c r="AH6" s="61"/>
      <c r="AI6" s="69"/>
      <c r="AJ6" s="74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 t="s">
        <v>239</v>
      </c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9"/>
      <c r="BR6" s="74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9"/>
      <c r="CW6" s="74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2"/>
    </row>
    <row r="7" spans="1:133" hidden="1" x14ac:dyDescent="0.3">
      <c r="A7" s="198"/>
      <c r="B7" s="7" t="s">
        <v>201</v>
      </c>
      <c r="C7" s="73" t="s">
        <v>239</v>
      </c>
      <c r="D7" s="59"/>
      <c r="E7" s="59"/>
      <c r="F7" s="59"/>
      <c r="G7" s="59"/>
      <c r="H7" s="59"/>
      <c r="I7" s="59"/>
      <c r="J7" s="59"/>
      <c r="K7" s="59"/>
      <c r="L7" s="59" t="s">
        <v>239</v>
      </c>
      <c r="M7" s="59"/>
      <c r="N7" s="59"/>
      <c r="O7" s="59" t="s">
        <v>239</v>
      </c>
      <c r="P7" s="59" t="s">
        <v>239</v>
      </c>
      <c r="Q7" s="59"/>
      <c r="R7" s="59"/>
      <c r="S7" s="59"/>
      <c r="T7" s="59"/>
      <c r="U7" s="59"/>
      <c r="V7" s="59" t="s">
        <v>239</v>
      </c>
      <c r="W7" s="59" t="s">
        <v>239</v>
      </c>
      <c r="X7" s="59"/>
      <c r="Y7" s="59"/>
      <c r="Z7" s="59" t="s">
        <v>239</v>
      </c>
      <c r="AA7" s="59"/>
      <c r="AB7" s="59" t="s">
        <v>232</v>
      </c>
      <c r="AC7" s="59"/>
      <c r="AD7" s="59"/>
      <c r="AE7" s="59"/>
      <c r="AF7" s="59" t="s">
        <v>239</v>
      </c>
      <c r="AG7" s="59" t="s">
        <v>239</v>
      </c>
      <c r="AH7" s="59" t="s">
        <v>239</v>
      </c>
      <c r="AI7" s="39"/>
      <c r="AJ7" s="73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39"/>
      <c r="BR7" s="73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39"/>
      <c r="CW7" s="73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60"/>
    </row>
    <row r="8" spans="1:133" hidden="1" x14ac:dyDescent="0.3">
      <c r="A8" s="198"/>
      <c r="B8" s="7" t="s">
        <v>150</v>
      </c>
      <c r="C8" s="74"/>
      <c r="D8" s="61"/>
      <c r="E8" s="61"/>
      <c r="F8" s="61"/>
      <c r="G8" s="61"/>
      <c r="H8" s="61"/>
      <c r="I8" s="61"/>
      <c r="J8" s="61"/>
      <c r="K8" s="61"/>
      <c r="L8" s="61" t="s">
        <v>239</v>
      </c>
      <c r="M8" s="61"/>
      <c r="N8" s="61"/>
      <c r="O8" s="61" t="s">
        <v>239</v>
      </c>
      <c r="P8" s="61"/>
      <c r="Q8" s="61"/>
      <c r="R8" s="61"/>
      <c r="S8" s="61"/>
      <c r="T8" s="61"/>
      <c r="U8" s="61"/>
      <c r="V8" s="61"/>
      <c r="W8" s="61" t="s">
        <v>232</v>
      </c>
      <c r="X8" s="61"/>
      <c r="Y8" s="61"/>
      <c r="Z8" s="61"/>
      <c r="AA8" s="61"/>
      <c r="AB8" s="61"/>
      <c r="AC8" s="61"/>
      <c r="AD8" s="61"/>
      <c r="AE8" s="61"/>
      <c r="AF8" s="61" t="s">
        <v>239</v>
      </c>
      <c r="AG8" s="61"/>
      <c r="AH8" s="61"/>
      <c r="AI8" s="69"/>
      <c r="AJ8" s="74"/>
      <c r="AK8" s="61" t="s">
        <v>239</v>
      </c>
      <c r="AL8" s="61"/>
      <c r="AM8" s="61"/>
      <c r="AN8" s="61"/>
      <c r="AO8" s="61"/>
      <c r="AP8" s="61"/>
      <c r="AQ8" s="61"/>
      <c r="AR8" s="61"/>
      <c r="AS8" s="61" t="s">
        <v>239</v>
      </c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9"/>
      <c r="BR8" s="74"/>
      <c r="BS8" s="61" t="s">
        <v>239</v>
      </c>
      <c r="BT8" s="61"/>
      <c r="BU8" s="61"/>
      <c r="BV8" s="61"/>
      <c r="BW8" s="61"/>
      <c r="BX8" s="61"/>
      <c r="BY8" s="61"/>
      <c r="BZ8" s="61"/>
      <c r="CA8" s="61"/>
      <c r="CB8" s="61"/>
      <c r="CC8" s="61" t="s">
        <v>239</v>
      </c>
      <c r="CD8" s="61"/>
      <c r="CE8" s="61"/>
      <c r="CF8" s="61"/>
      <c r="CG8" s="61"/>
      <c r="CH8" s="61"/>
      <c r="CI8" s="61"/>
      <c r="CJ8" s="61"/>
      <c r="CK8" s="61" t="s">
        <v>239</v>
      </c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9"/>
      <c r="CW8" s="74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2"/>
    </row>
    <row r="9" spans="1:133" hidden="1" x14ac:dyDescent="0.3">
      <c r="A9" s="198"/>
      <c r="B9" s="7" t="s">
        <v>185</v>
      </c>
      <c r="C9" s="73"/>
      <c r="D9" s="59"/>
      <c r="E9" s="59" t="s">
        <v>239</v>
      </c>
      <c r="F9" s="59"/>
      <c r="G9" s="59"/>
      <c r="H9" s="59" t="s">
        <v>239</v>
      </c>
      <c r="I9" s="59"/>
      <c r="J9" s="59"/>
      <c r="K9" s="59"/>
      <c r="L9" s="59"/>
      <c r="M9" s="59"/>
      <c r="N9" s="59"/>
      <c r="O9" s="59"/>
      <c r="P9" s="59" t="s">
        <v>232</v>
      </c>
      <c r="Q9" s="59" t="s">
        <v>239</v>
      </c>
      <c r="R9" s="59" t="s">
        <v>239</v>
      </c>
      <c r="S9" s="59"/>
      <c r="T9" s="59"/>
      <c r="U9" s="59"/>
      <c r="V9" s="59" t="s">
        <v>239</v>
      </c>
      <c r="W9" s="59"/>
      <c r="X9" s="59"/>
      <c r="Y9" s="59" t="s">
        <v>239</v>
      </c>
      <c r="Z9" s="59"/>
      <c r="AA9" s="59"/>
      <c r="AB9" s="59" t="s">
        <v>239</v>
      </c>
      <c r="AC9" s="59" t="s">
        <v>239</v>
      </c>
      <c r="AD9" s="59"/>
      <c r="AE9" s="59"/>
      <c r="AF9" s="59"/>
      <c r="AG9" s="59"/>
      <c r="AH9" s="59"/>
      <c r="AI9" s="39"/>
      <c r="AJ9" s="73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39"/>
      <c r="BR9" s="73"/>
      <c r="BS9" s="59" t="s">
        <v>239</v>
      </c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 t="s">
        <v>239</v>
      </c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39"/>
      <c r="CW9" s="73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60"/>
    </row>
    <row r="10" spans="1:133" hidden="1" x14ac:dyDescent="0.3">
      <c r="A10" s="198"/>
      <c r="B10" s="7" t="s">
        <v>228</v>
      </c>
      <c r="C10" s="74" t="s">
        <v>239</v>
      </c>
      <c r="D10" s="61"/>
      <c r="E10" s="61"/>
      <c r="F10" s="61"/>
      <c r="G10" s="61"/>
      <c r="H10" s="61"/>
      <c r="I10" s="61"/>
      <c r="J10" s="61"/>
      <c r="K10" s="61"/>
      <c r="L10" s="61" t="s">
        <v>239</v>
      </c>
      <c r="M10" s="61"/>
      <c r="N10" s="61"/>
      <c r="O10" s="61" t="s">
        <v>239</v>
      </c>
      <c r="P10" s="61" t="s">
        <v>239</v>
      </c>
      <c r="Q10" s="61" t="s">
        <v>232</v>
      </c>
      <c r="R10" s="61"/>
      <c r="S10" s="61" t="s">
        <v>239</v>
      </c>
      <c r="T10" s="61"/>
      <c r="U10" s="61"/>
      <c r="V10" s="61"/>
      <c r="W10" s="61"/>
      <c r="X10" s="61"/>
      <c r="Y10" s="61"/>
      <c r="Z10" s="61" t="s">
        <v>239</v>
      </c>
      <c r="AA10" s="61"/>
      <c r="AB10" s="61" t="s">
        <v>239</v>
      </c>
      <c r="AC10" s="61"/>
      <c r="AD10" s="61"/>
      <c r="AE10" s="61"/>
      <c r="AF10" s="61"/>
      <c r="AG10" s="61"/>
      <c r="AH10" s="61"/>
      <c r="AI10" s="69"/>
      <c r="AJ10" s="74"/>
      <c r="AK10" s="61" t="s">
        <v>239</v>
      </c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 t="s">
        <v>239</v>
      </c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9"/>
      <c r="BR10" s="74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9"/>
      <c r="CW10" s="74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2"/>
    </row>
    <row r="11" spans="1:133" hidden="1" x14ac:dyDescent="0.3">
      <c r="A11" s="198"/>
      <c r="B11" s="7" t="s">
        <v>197</v>
      </c>
      <c r="C11" s="73"/>
      <c r="D11" s="59"/>
      <c r="E11" s="59"/>
      <c r="F11" s="59"/>
      <c r="G11" s="59"/>
      <c r="H11" s="59"/>
      <c r="I11" s="59"/>
      <c r="J11" s="59" t="s">
        <v>239</v>
      </c>
      <c r="K11" s="59"/>
      <c r="L11" s="59"/>
      <c r="M11" s="59"/>
      <c r="N11" s="59"/>
      <c r="O11" s="59"/>
      <c r="P11" s="59" t="s">
        <v>239</v>
      </c>
      <c r="Q11" s="59"/>
      <c r="R11" s="59"/>
      <c r="S11" s="59" t="s">
        <v>239</v>
      </c>
      <c r="T11" s="59"/>
      <c r="U11" s="59"/>
      <c r="V11" s="59" t="s">
        <v>239</v>
      </c>
      <c r="W11" s="59" t="s">
        <v>239</v>
      </c>
      <c r="X11" s="59"/>
      <c r="Y11" s="59"/>
      <c r="Z11" s="59"/>
      <c r="AA11" s="59"/>
      <c r="AB11" s="59" t="s">
        <v>239</v>
      </c>
      <c r="AC11" s="59"/>
      <c r="AD11" s="59"/>
      <c r="AE11" s="59" t="s">
        <v>239</v>
      </c>
      <c r="AF11" s="59" t="s">
        <v>239</v>
      </c>
      <c r="AG11" s="59"/>
      <c r="AH11" s="59"/>
      <c r="AI11" s="39"/>
      <c r="AJ11" s="73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 t="s">
        <v>239</v>
      </c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39"/>
      <c r="BR11" s="73"/>
      <c r="BS11" s="59" t="s">
        <v>239</v>
      </c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39"/>
      <c r="CW11" s="73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60"/>
    </row>
    <row r="12" spans="1:133" hidden="1" x14ac:dyDescent="0.3">
      <c r="A12" s="198"/>
      <c r="B12" s="7" t="s">
        <v>5</v>
      </c>
      <c r="C12" s="74"/>
      <c r="D12" s="61"/>
      <c r="E12" s="61"/>
      <c r="F12" s="61"/>
      <c r="G12" s="61"/>
      <c r="H12" s="61" t="s">
        <v>239</v>
      </c>
      <c r="I12" s="61"/>
      <c r="J12" s="61"/>
      <c r="K12" s="61"/>
      <c r="L12" s="61"/>
      <c r="M12" s="61"/>
      <c r="N12" s="61"/>
      <c r="O12" s="61"/>
      <c r="P12" s="61" t="s">
        <v>239</v>
      </c>
      <c r="Q12" s="61"/>
      <c r="R12" s="61" t="s">
        <v>239</v>
      </c>
      <c r="S12" s="61"/>
      <c r="T12" s="61"/>
      <c r="U12" s="61"/>
      <c r="V12" s="61"/>
      <c r="W12" s="61"/>
      <c r="X12" s="61"/>
      <c r="Y12" s="61" t="s">
        <v>239</v>
      </c>
      <c r="Z12" s="61"/>
      <c r="AA12" s="61"/>
      <c r="AB12" s="61"/>
      <c r="AC12" s="61" t="s">
        <v>239</v>
      </c>
      <c r="AD12" s="61"/>
      <c r="AE12" s="61"/>
      <c r="AF12" s="61"/>
      <c r="AG12" s="61" t="s">
        <v>239</v>
      </c>
      <c r="AH12" s="61"/>
      <c r="AI12" s="69"/>
      <c r="AJ12" s="74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9" t="s">
        <v>239</v>
      </c>
      <c r="BR12" s="74"/>
      <c r="BS12" s="61" t="s">
        <v>232</v>
      </c>
      <c r="BT12" s="61"/>
      <c r="BU12" s="61"/>
      <c r="BV12" s="61" t="s">
        <v>239</v>
      </c>
      <c r="BW12" s="61"/>
      <c r="BX12" s="61"/>
      <c r="BY12" s="61"/>
      <c r="BZ12" s="61"/>
      <c r="CA12" s="61"/>
      <c r="CB12" s="61"/>
      <c r="CC12" s="61" t="s">
        <v>239</v>
      </c>
      <c r="CD12" s="61"/>
      <c r="CE12" s="61"/>
      <c r="CF12" s="61"/>
      <c r="CG12" s="61"/>
      <c r="CH12" s="61" t="s">
        <v>239</v>
      </c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9"/>
      <c r="CW12" s="74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2"/>
    </row>
    <row r="13" spans="1:133" hidden="1" x14ac:dyDescent="0.3">
      <c r="A13" s="198"/>
      <c r="B13" s="7" t="s">
        <v>153</v>
      </c>
      <c r="C13" s="73" t="s">
        <v>239</v>
      </c>
      <c r="D13" s="59" t="s">
        <v>239</v>
      </c>
      <c r="E13" s="59"/>
      <c r="F13" s="59" t="s">
        <v>239</v>
      </c>
      <c r="G13" s="59"/>
      <c r="H13" s="59"/>
      <c r="I13" s="59"/>
      <c r="J13" s="59"/>
      <c r="K13" s="59"/>
      <c r="L13" s="59" t="s">
        <v>239</v>
      </c>
      <c r="M13" s="59"/>
      <c r="N13" s="59"/>
      <c r="O13" s="59" t="s">
        <v>239</v>
      </c>
      <c r="P13" s="59" t="s">
        <v>239</v>
      </c>
      <c r="Q13" s="59"/>
      <c r="R13" s="59"/>
      <c r="S13" s="59"/>
      <c r="T13" s="59"/>
      <c r="U13" s="59"/>
      <c r="V13" s="59"/>
      <c r="W13" s="59"/>
      <c r="X13" s="59"/>
      <c r="Y13" s="59"/>
      <c r="Z13" s="59" t="s">
        <v>239</v>
      </c>
      <c r="AA13" s="59"/>
      <c r="AB13" s="59" t="s">
        <v>239</v>
      </c>
      <c r="AC13" s="59"/>
      <c r="AD13" s="59"/>
      <c r="AE13" s="59"/>
      <c r="AF13" s="59" t="s">
        <v>232</v>
      </c>
      <c r="AG13" s="59"/>
      <c r="AH13" s="59"/>
      <c r="AI13" s="39"/>
      <c r="AJ13" s="73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39"/>
      <c r="BR13" s="73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 t="s">
        <v>239</v>
      </c>
      <c r="CO13" s="59"/>
      <c r="CP13" s="59"/>
      <c r="CQ13" s="59"/>
      <c r="CR13" s="59"/>
      <c r="CS13" s="59"/>
      <c r="CT13" s="59"/>
      <c r="CU13" s="59"/>
      <c r="CV13" s="39"/>
      <c r="CW13" s="73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60"/>
    </row>
    <row r="14" spans="1:133" hidden="1" x14ac:dyDescent="0.3">
      <c r="A14" s="198"/>
      <c r="B14" s="7" t="s">
        <v>146</v>
      </c>
      <c r="C14" s="74" t="s">
        <v>239</v>
      </c>
      <c r="D14" s="61" t="s">
        <v>239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 t="s">
        <v>239</v>
      </c>
      <c r="X14" s="61"/>
      <c r="Y14" s="61"/>
      <c r="Z14" s="61"/>
      <c r="AA14" s="61"/>
      <c r="AB14" s="61"/>
      <c r="AC14" s="61"/>
      <c r="AD14" s="61"/>
      <c r="AE14" s="61" t="s">
        <v>239</v>
      </c>
      <c r="AF14" s="61" t="s">
        <v>239</v>
      </c>
      <c r="AG14" s="61"/>
      <c r="AH14" s="61"/>
      <c r="AI14" s="69" t="s">
        <v>239</v>
      </c>
      <c r="AJ14" s="74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9"/>
      <c r="BR14" s="74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9"/>
      <c r="CW14" s="74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2"/>
    </row>
    <row r="15" spans="1:133" hidden="1" x14ac:dyDescent="0.3">
      <c r="A15" s="198"/>
      <c r="B15" s="7" t="s">
        <v>189</v>
      </c>
      <c r="C15" s="73" t="s">
        <v>239</v>
      </c>
      <c r="D15" s="59"/>
      <c r="E15" s="59"/>
      <c r="F15" s="59"/>
      <c r="G15" s="59"/>
      <c r="H15" s="59"/>
      <c r="I15" s="59" t="s">
        <v>239</v>
      </c>
      <c r="J15" s="59"/>
      <c r="K15" s="59"/>
      <c r="L15" s="59"/>
      <c r="M15" s="59"/>
      <c r="N15" s="59"/>
      <c r="O15" s="59"/>
      <c r="P15" s="59"/>
      <c r="Q15" s="59"/>
      <c r="R15" s="59"/>
      <c r="S15" s="59" t="s">
        <v>232</v>
      </c>
      <c r="T15" s="59"/>
      <c r="U15" s="59"/>
      <c r="V15" s="59"/>
      <c r="W15" s="59"/>
      <c r="X15" s="59"/>
      <c r="Y15" s="59"/>
      <c r="Z15" s="59" t="s">
        <v>239</v>
      </c>
      <c r="AA15" s="59" t="s">
        <v>239</v>
      </c>
      <c r="AB15" s="59"/>
      <c r="AC15" s="59"/>
      <c r="AD15" s="59"/>
      <c r="AE15" s="59"/>
      <c r="AF15" s="59"/>
      <c r="AG15" s="59"/>
      <c r="AH15" s="59"/>
      <c r="AI15" s="39"/>
      <c r="AJ15" s="73"/>
      <c r="AK15" s="59"/>
      <c r="AL15" s="59"/>
      <c r="AM15" s="59" t="s">
        <v>239</v>
      </c>
      <c r="AN15" s="59"/>
      <c r="AO15" s="59"/>
      <c r="AP15" s="59"/>
      <c r="AQ15" s="59"/>
      <c r="AR15" s="59"/>
      <c r="AS15" s="59"/>
      <c r="AT15" s="59"/>
      <c r="AU15" s="59"/>
      <c r="AV15" s="59" t="s">
        <v>239</v>
      </c>
      <c r="AW15" s="59"/>
      <c r="AX15" s="59"/>
      <c r="AY15" s="59"/>
      <c r="AZ15" s="59" t="s">
        <v>239</v>
      </c>
      <c r="BA15" s="59"/>
      <c r="BB15" s="59"/>
      <c r="BC15" s="59"/>
      <c r="BD15" s="59"/>
      <c r="BE15" s="59"/>
      <c r="BF15" s="59" t="s">
        <v>239</v>
      </c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39" t="s">
        <v>239</v>
      </c>
      <c r="BR15" s="73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39"/>
      <c r="CW15" s="73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60"/>
    </row>
    <row r="16" spans="1:133" hidden="1" x14ac:dyDescent="0.3">
      <c r="A16" s="198"/>
      <c r="B16" s="7" t="s">
        <v>217</v>
      </c>
      <c r="C16" s="74" t="s">
        <v>239</v>
      </c>
      <c r="D16" s="61" t="s">
        <v>239</v>
      </c>
      <c r="E16" s="61"/>
      <c r="F16" s="61"/>
      <c r="G16" s="61"/>
      <c r="H16" s="61"/>
      <c r="I16" s="61"/>
      <c r="J16" s="61"/>
      <c r="K16" s="61"/>
      <c r="L16" s="61" t="s">
        <v>239</v>
      </c>
      <c r="M16" s="61"/>
      <c r="N16" s="61"/>
      <c r="O16" s="61" t="s">
        <v>232</v>
      </c>
      <c r="P16" s="61"/>
      <c r="Q16" s="61"/>
      <c r="R16" s="61"/>
      <c r="S16" s="61"/>
      <c r="T16" s="61"/>
      <c r="U16" s="61"/>
      <c r="V16" s="61"/>
      <c r="W16" s="61" t="s">
        <v>239</v>
      </c>
      <c r="X16" s="61"/>
      <c r="Y16" s="61" t="s">
        <v>239</v>
      </c>
      <c r="Z16" s="61"/>
      <c r="AA16" s="61"/>
      <c r="AB16" s="61"/>
      <c r="AC16" s="61"/>
      <c r="AD16" s="61"/>
      <c r="AE16" s="61" t="s">
        <v>239</v>
      </c>
      <c r="AF16" s="61" t="s">
        <v>239</v>
      </c>
      <c r="AG16" s="61"/>
      <c r="AH16" s="61"/>
      <c r="AI16" s="69" t="s">
        <v>239</v>
      </c>
      <c r="AJ16" s="74"/>
      <c r="AK16" s="61"/>
      <c r="AL16" s="61"/>
      <c r="AM16" s="61"/>
      <c r="AN16" s="61" t="s">
        <v>239</v>
      </c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9"/>
      <c r="BR16" s="74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9"/>
      <c r="CW16" s="74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2"/>
    </row>
    <row r="17" spans="1:133" hidden="1" x14ac:dyDescent="0.3">
      <c r="A17" s="198"/>
      <c r="B17" s="7" t="s">
        <v>210</v>
      </c>
      <c r="C17" s="73"/>
      <c r="D17" s="59"/>
      <c r="E17" s="59"/>
      <c r="F17" s="59"/>
      <c r="G17" s="59"/>
      <c r="H17" s="59" t="s">
        <v>239</v>
      </c>
      <c r="I17" s="59"/>
      <c r="J17" s="59"/>
      <c r="K17" s="59"/>
      <c r="L17" s="59"/>
      <c r="M17" s="59"/>
      <c r="N17" s="59"/>
      <c r="O17" s="59"/>
      <c r="P17" s="59" t="s">
        <v>239</v>
      </c>
      <c r="Q17" s="59"/>
      <c r="R17" s="59" t="s">
        <v>239</v>
      </c>
      <c r="S17" s="59"/>
      <c r="T17" s="59"/>
      <c r="U17" s="59"/>
      <c r="V17" s="59"/>
      <c r="W17" s="59"/>
      <c r="X17" s="59" t="s">
        <v>232</v>
      </c>
      <c r="Y17" s="59" t="s">
        <v>239</v>
      </c>
      <c r="Z17" s="59"/>
      <c r="AA17" s="59"/>
      <c r="AB17" s="59"/>
      <c r="AC17" s="59" t="s">
        <v>239</v>
      </c>
      <c r="AD17" s="59"/>
      <c r="AE17" s="59"/>
      <c r="AF17" s="59"/>
      <c r="AG17" s="59"/>
      <c r="AH17" s="59"/>
      <c r="AI17" s="39"/>
      <c r="AJ17" s="73" t="s">
        <v>239</v>
      </c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 t="s">
        <v>239</v>
      </c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 t="s">
        <v>239</v>
      </c>
      <c r="BJ17" s="59"/>
      <c r="BK17" s="59"/>
      <c r="BL17" s="59"/>
      <c r="BM17" s="59"/>
      <c r="BN17" s="59"/>
      <c r="BO17" s="59"/>
      <c r="BP17" s="59"/>
      <c r="BQ17" s="39"/>
      <c r="BR17" s="73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39"/>
      <c r="CW17" s="73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60"/>
    </row>
    <row r="18" spans="1:133" hidden="1" x14ac:dyDescent="0.3">
      <c r="A18" s="198"/>
      <c r="B18" s="7" t="s">
        <v>213</v>
      </c>
      <c r="C18" s="74"/>
      <c r="D18" s="61"/>
      <c r="E18" s="61" t="s">
        <v>239</v>
      </c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 t="s">
        <v>239</v>
      </c>
      <c r="Q18" s="61"/>
      <c r="R18" s="61" t="s">
        <v>232</v>
      </c>
      <c r="S18" s="61"/>
      <c r="T18" s="61"/>
      <c r="U18" s="61"/>
      <c r="V18" s="61" t="s">
        <v>239</v>
      </c>
      <c r="W18" s="61"/>
      <c r="X18" s="61"/>
      <c r="Y18" s="61" t="s">
        <v>239</v>
      </c>
      <c r="Z18" s="61"/>
      <c r="AA18" s="61"/>
      <c r="AB18" s="61"/>
      <c r="AC18" s="61" t="s">
        <v>239</v>
      </c>
      <c r="AD18" s="61"/>
      <c r="AE18" s="61"/>
      <c r="AF18" s="61"/>
      <c r="AG18" s="61"/>
      <c r="AH18" s="61"/>
      <c r="AI18" s="69" t="s">
        <v>239</v>
      </c>
      <c r="AJ18" s="74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9"/>
      <c r="BR18" s="74"/>
      <c r="BS18" s="61" t="s">
        <v>239</v>
      </c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 t="s">
        <v>239</v>
      </c>
      <c r="CJ18" s="61"/>
      <c r="CK18" s="61"/>
      <c r="CL18" s="61"/>
      <c r="CM18" s="61"/>
      <c r="CN18" s="61"/>
      <c r="CO18" s="61" t="s">
        <v>239</v>
      </c>
      <c r="CP18" s="61"/>
      <c r="CQ18" s="61"/>
      <c r="CR18" s="61"/>
      <c r="CS18" s="61"/>
      <c r="CT18" s="61"/>
      <c r="CU18" s="61" t="s">
        <v>239</v>
      </c>
      <c r="CV18" s="69"/>
      <c r="CW18" s="74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2"/>
    </row>
    <row r="19" spans="1:133" hidden="1" x14ac:dyDescent="0.3">
      <c r="A19" s="198"/>
      <c r="B19" s="7" t="s">
        <v>154</v>
      </c>
      <c r="C19" s="73" t="s">
        <v>239</v>
      </c>
      <c r="D19" s="59"/>
      <c r="E19" s="59"/>
      <c r="F19" s="59"/>
      <c r="G19" s="59"/>
      <c r="H19" s="59"/>
      <c r="I19" s="59"/>
      <c r="J19" s="59"/>
      <c r="K19" s="59"/>
      <c r="L19" s="59" t="s">
        <v>239</v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 t="s">
        <v>232</v>
      </c>
      <c r="AA19" s="59"/>
      <c r="AB19" s="59"/>
      <c r="AC19" s="59"/>
      <c r="AD19" s="59"/>
      <c r="AE19" s="59"/>
      <c r="AF19" s="59" t="s">
        <v>239</v>
      </c>
      <c r="AG19" s="59"/>
      <c r="AH19" s="59"/>
      <c r="AI19" s="39"/>
      <c r="AJ19" s="73"/>
      <c r="AK19" s="59" t="s">
        <v>239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 t="s">
        <v>239</v>
      </c>
      <c r="AX19" s="59"/>
      <c r="AY19" s="59"/>
      <c r="AZ19" s="59" t="s">
        <v>239</v>
      </c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39"/>
      <c r="BR19" s="73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 t="s">
        <v>239</v>
      </c>
      <c r="CR19" s="59"/>
      <c r="CS19" s="59"/>
      <c r="CT19" s="59"/>
      <c r="CU19" s="59"/>
      <c r="CV19" s="39"/>
      <c r="CW19" s="73"/>
      <c r="CX19" s="59"/>
      <c r="CY19" s="59"/>
      <c r="CZ19" s="59"/>
      <c r="DA19" s="59"/>
      <c r="DB19" s="59" t="s">
        <v>239</v>
      </c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60"/>
    </row>
    <row r="20" spans="1:133" hidden="1" x14ac:dyDescent="0.3">
      <c r="A20" s="198"/>
      <c r="B20" s="7" t="s">
        <v>147</v>
      </c>
      <c r="C20" s="74" t="s">
        <v>239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 t="s">
        <v>239</v>
      </c>
      <c r="W20" s="61" t="s">
        <v>239</v>
      </c>
      <c r="X20" s="61"/>
      <c r="Y20" s="61"/>
      <c r="Z20" s="61" t="s">
        <v>239</v>
      </c>
      <c r="AA20" s="61"/>
      <c r="AB20" s="61"/>
      <c r="AC20" s="61"/>
      <c r="AD20" s="61"/>
      <c r="AE20" s="61"/>
      <c r="AF20" s="61" t="s">
        <v>239</v>
      </c>
      <c r="AG20" s="61"/>
      <c r="AH20" s="61"/>
      <c r="AI20" s="69" t="s">
        <v>239</v>
      </c>
      <c r="AJ20" s="74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9"/>
      <c r="BR20" s="74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9"/>
      <c r="CW20" s="74"/>
      <c r="CX20" s="61"/>
      <c r="CY20" s="61"/>
      <c r="CZ20" s="61"/>
      <c r="DA20" s="61"/>
      <c r="DB20" s="61" t="s">
        <v>239</v>
      </c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2"/>
    </row>
    <row r="21" spans="1:133" hidden="1" x14ac:dyDescent="0.3">
      <c r="A21" s="198"/>
      <c r="B21" s="7" t="s">
        <v>143</v>
      </c>
      <c r="C21" s="73"/>
      <c r="D21" s="59" t="s">
        <v>239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 t="s">
        <v>239</v>
      </c>
      <c r="Q21" s="59"/>
      <c r="R21" s="59" t="s">
        <v>239</v>
      </c>
      <c r="S21" s="59"/>
      <c r="T21" s="59"/>
      <c r="U21" s="59"/>
      <c r="V21" s="59"/>
      <c r="W21" s="59"/>
      <c r="X21" s="59"/>
      <c r="Y21" s="59" t="s">
        <v>239</v>
      </c>
      <c r="Z21" s="59"/>
      <c r="AA21" s="59"/>
      <c r="AB21" s="59"/>
      <c r="AC21" s="59" t="s">
        <v>239</v>
      </c>
      <c r="AD21" s="59"/>
      <c r="AE21" s="59"/>
      <c r="AF21" s="59"/>
      <c r="AG21" s="59"/>
      <c r="AH21" s="59"/>
      <c r="AI21" s="39" t="s">
        <v>239</v>
      </c>
      <c r="AJ21" s="73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39"/>
      <c r="BR21" s="73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39"/>
      <c r="CW21" s="73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60"/>
    </row>
    <row r="22" spans="1:133" hidden="1" x14ac:dyDescent="0.3">
      <c r="A22" s="198"/>
      <c r="B22" s="7" t="s">
        <v>148</v>
      </c>
      <c r="C22" s="74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 t="s">
        <v>239</v>
      </c>
      <c r="W22" s="61"/>
      <c r="X22" s="61"/>
      <c r="Y22" s="61"/>
      <c r="Z22" s="61" t="s">
        <v>239</v>
      </c>
      <c r="AA22" s="61"/>
      <c r="AB22" s="61" t="s">
        <v>239</v>
      </c>
      <c r="AC22" s="61"/>
      <c r="AD22" s="61"/>
      <c r="AE22" s="61"/>
      <c r="AF22" s="61" t="s">
        <v>239</v>
      </c>
      <c r="AG22" s="61"/>
      <c r="AH22" s="61"/>
      <c r="AI22" s="69"/>
      <c r="AJ22" s="74"/>
      <c r="AK22" s="61"/>
      <c r="AL22" s="61"/>
      <c r="AM22" s="61"/>
      <c r="AN22" s="61"/>
      <c r="AO22" s="61"/>
      <c r="AP22" s="61"/>
      <c r="AQ22" s="61"/>
      <c r="AR22" s="61"/>
      <c r="AS22" s="61" t="s">
        <v>239</v>
      </c>
      <c r="AT22" s="61"/>
      <c r="AU22" s="61"/>
      <c r="AV22" s="61"/>
      <c r="AW22" s="61"/>
      <c r="AX22" s="61"/>
      <c r="AY22" s="61"/>
      <c r="AZ22" s="61" t="s">
        <v>239</v>
      </c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9"/>
      <c r="BR22" s="74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 t="s">
        <v>239</v>
      </c>
      <c r="CR22" s="61"/>
      <c r="CS22" s="61"/>
      <c r="CT22" s="61"/>
      <c r="CU22" s="61"/>
      <c r="CV22" s="69"/>
      <c r="CW22" s="74"/>
      <c r="CX22" s="61"/>
      <c r="CY22" s="61"/>
      <c r="CZ22" s="61"/>
      <c r="DA22" s="61"/>
      <c r="DB22" s="61" t="s">
        <v>239</v>
      </c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2"/>
    </row>
    <row r="23" spans="1:133" hidden="1" x14ac:dyDescent="0.3">
      <c r="A23" s="198"/>
      <c r="B23" s="7" t="s">
        <v>215</v>
      </c>
      <c r="C23" s="73"/>
      <c r="D23" s="59"/>
      <c r="E23" s="59"/>
      <c r="F23" s="59"/>
      <c r="G23" s="59"/>
      <c r="H23" s="59"/>
      <c r="I23" s="59"/>
      <c r="J23" s="59"/>
      <c r="K23" s="59" t="s">
        <v>239</v>
      </c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 t="s">
        <v>239</v>
      </c>
      <c r="AF23" s="59" t="s">
        <v>239</v>
      </c>
      <c r="AG23" s="59"/>
      <c r="AH23" s="59"/>
      <c r="AI23" s="39"/>
      <c r="AJ23" s="73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 t="s">
        <v>239</v>
      </c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39"/>
      <c r="BR23" s="73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39"/>
      <c r="CW23" s="73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60"/>
    </row>
    <row r="24" spans="1:133" hidden="1" x14ac:dyDescent="0.3">
      <c r="A24" s="198"/>
      <c r="B24" s="7" t="s">
        <v>209</v>
      </c>
      <c r="C24" s="74"/>
      <c r="D24" s="61"/>
      <c r="E24" s="61"/>
      <c r="F24" s="61"/>
      <c r="G24" s="61"/>
      <c r="H24" s="61"/>
      <c r="I24" s="61" t="s">
        <v>239</v>
      </c>
      <c r="J24" s="61"/>
      <c r="K24" s="61"/>
      <c r="L24" s="61" t="s">
        <v>232</v>
      </c>
      <c r="M24" s="61" t="s">
        <v>239</v>
      </c>
      <c r="N24" s="61"/>
      <c r="O24" s="61" t="s">
        <v>239</v>
      </c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 t="s">
        <v>239</v>
      </c>
      <c r="AA24" s="61" t="s">
        <v>239</v>
      </c>
      <c r="AB24" s="61"/>
      <c r="AC24" s="61"/>
      <c r="AD24" s="61"/>
      <c r="AE24" s="61"/>
      <c r="AF24" s="61" t="s">
        <v>239</v>
      </c>
      <c r="AG24" s="61"/>
      <c r="AH24" s="61"/>
      <c r="AI24" s="69"/>
      <c r="AJ24" s="74"/>
      <c r="AK24" s="61"/>
      <c r="AL24" s="61"/>
      <c r="AM24" s="61" t="s">
        <v>239</v>
      </c>
      <c r="AN24" s="61" t="s">
        <v>239</v>
      </c>
      <c r="AO24" s="61"/>
      <c r="AP24" s="61"/>
      <c r="AQ24" s="61"/>
      <c r="AR24" s="61"/>
      <c r="AS24" s="61"/>
      <c r="AT24" s="61"/>
      <c r="AU24" s="61" t="s">
        <v>239</v>
      </c>
      <c r="AV24" s="61"/>
      <c r="AW24" s="61"/>
      <c r="AX24" s="61"/>
      <c r="AY24" s="61"/>
      <c r="AZ24" s="61" t="s">
        <v>239</v>
      </c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9"/>
      <c r="BR24" s="74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9"/>
      <c r="CW24" s="74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2"/>
    </row>
    <row r="25" spans="1:133" hidden="1" x14ac:dyDescent="0.3">
      <c r="A25" s="198"/>
      <c r="B25" s="7" t="s">
        <v>152</v>
      </c>
      <c r="C25" s="73"/>
      <c r="D25" s="59"/>
      <c r="E25" s="59" t="s">
        <v>239</v>
      </c>
      <c r="F25" s="59" t="s">
        <v>239</v>
      </c>
      <c r="G25" s="59"/>
      <c r="H25" s="59" t="s">
        <v>239</v>
      </c>
      <c r="I25" s="59"/>
      <c r="J25" s="59"/>
      <c r="K25" s="59" t="s">
        <v>239</v>
      </c>
      <c r="L25" s="59"/>
      <c r="M25" s="59"/>
      <c r="N25" s="59"/>
      <c r="O25" s="59"/>
      <c r="P25" s="59"/>
      <c r="Q25" s="59" t="s">
        <v>239</v>
      </c>
      <c r="R25" s="59"/>
      <c r="S25" s="59"/>
      <c r="T25" s="59"/>
      <c r="U25" s="59"/>
      <c r="V25" s="59" t="s">
        <v>232</v>
      </c>
      <c r="W25" s="59"/>
      <c r="X25" s="59"/>
      <c r="Y25" s="59"/>
      <c r="Z25" s="59"/>
      <c r="AA25" s="59"/>
      <c r="AB25" s="59" t="s">
        <v>239</v>
      </c>
      <c r="AC25" s="59"/>
      <c r="AD25" s="59"/>
      <c r="AE25" s="59"/>
      <c r="AF25" s="59"/>
      <c r="AG25" s="59"/>
      <c r="AH25" s="59"/>
      <c r="AI25" s="39"/>
      <c r="AJ25" s="73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 t="s">
        <v>239</v>
      </c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39"/>
      <c r="BR25" s="73"/>
      <c r="BS25" s="59"/>
      <c r="BT25" s="59"/>
      <c r="BU25" s="59"/>
      <c r="BV25" s="59"/>
      <c r="BW25" s="59"/>
      <c r="BX25" s="59"/>
      <c r="BY25" s="59"/>
      <c r="BZ25" s="59" t="s">
        <v>239</v>
      </c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 t="s">
        <v>239</v>
      </c>
      <c r="CO25" s="59"/>
      <c r="CP25" s="59"/>
      <c r="CQ25" s="59" t="s">
        <v>239</v>
      </c>
      <c r="CR25" s="59"/>
      <c r="CS25" s="59"/>
      <c r="CT25" s="59"/>
      <c r="CU25" s="59"/>
      <c r="CV25" s="39"/>
      <c r="CW25" s="73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60"/>
    </row>
    <row r="26" spans="1:133" hidden="1" x14ac:dyDescent="0.3">
      <c r="A26" s="198"/>
      <c r="B26" s="7" t="s">
        <v>187</v>
      </c>
      <c r="C26" s="74"/>
      <c r="D26" s="61"/>
      <c r="E26" s="61"/>
      <c r="F26" s="61"/>
      <c r="G26" s="61"/>
      <c r="H26" s="61"/>
      <c r="I26" s="61"/>
      <c r="J26" s="61" t="s">
        <v>239</v>
      </c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 t="s">
        <v>239</v>
      </c>
      <c r="Z26" s="61"/>
      <c r="AA26" s="61"/>
      <c r="AB26" s="61"/>
      <c r="AC26" s="61" t="s">
        <v>239</v>
      </c>
      <c r="AD26" s="61"/>
      <c r="AE26" s="61"/>
      <c r="AF26" s="61" t="s">
        <v>239</v>
      </c>
      <c r="AG26" s="61" t="s">
        <v>239</v>
      </c>
      <c r="AH26" s="61"/>
      <c r="AI26" s="69" t="s">
        <v>232</v>
      </c>
      <c r="AJ26" s="74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9"/>
      <c r="BR26" s="74"/>
      <c r="BS26" s="61" t="s">
        <v>239</v>
      </c>
      <c r="BT26" s="61"/>
      <c r="BU26" s="61" t="s">
        <v>239</v>
      </c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 t="s">
        <v>239</v>
      </c>
      <c r="CH26" s="61"/>
      <c r="CI26" s="61"/>
      <c r="CJ26" s="61"/>
      <c r="CK26" s="61"/>
      <c r="CL26" s="61"/>
      <c r="CM26" s="61"/>
      <c r="CN26" s="61"/>
      <c r="CO26" s="61" t="s">
        <v>239</v>
      </c>
      <c r="CP26" s="61"/>
      <c r="CQ26" s="61"/>
      <c r="CR26" s="61"/>
      <c r="CS26" s="61"/>
      <c r="CT26" s="61"/>
      <c r="CU26" s="61"/>
      <c r="CV26" s="69" t="s">
        <v>239</v>
      </c>
      <c r="CW26" s="74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2"/>
    </row>
    <row r="27" spans="1:133" hidden="1" x14ac:dyDescent="0.3">
      <c r="A27" s="198"/>
      <c r="B27" s="7" t="s">
        <v>225</v>
      </c>
      <c r="C27" s="73" t="s">
        <v>232</v>
      </c>
      <c r="D27" s="59"/>
      <c r="E27" s="59"/>
      <c r="F27" s="59"/>
      <c r="G27" s="59"/>
      <c r="H27" s="59"/>
      <c r="I27" s="59"/>
      <c r="J27" s="59" t="s">
        <v>239</v>
      </c>
      <c r="K27" s="59"/>
      <c r="L27" s="59"/>
      <c r="M27" s="59"/>
      <c r="N27" s="59"/>
      <c r="O27" s="59" t="s">
        <v>239</v>
      </c>
      <c r="P27" s="59"/>
      <c r="Q27" s="59" t="s">
        <v>239</v>
      </c>
      <c r="R27" s="59"/>
      <c r="S27" s="59"/>
      <c r="T27" s="59"/>
      <c r="U27" s="59"/>
      <c r="V27" s="59"/>
      <c r="W27" s="59" t="s">
        <v>239</v>
      </c>
      <c r="X27" s="59"/>
      <c r="Y27" s="59"/>
      <c r="Z27" s="59" t="s">
        <v>239</v>
      </c>
      <c r="AA27" s="59"/>
      <c r="AB27" s="59"/>
      <c r="AC27" s="59"/>
      <c r="AD27" s="59"/>
      <c r="AE27" s="59"/>
      <c r="AF27" s="59" t="s">
        <v>239</v>
      </c>
      <c r="AG27" s="59" t="s">
        <v>239</v>
      </c>
      <c r="AH27" s="59"/>
      <c r="AI27" s="39" t="s">
        <v>239</v>
      </c>
      <c r="AJ27" s="73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39"/>
      <c r="BR27" s="73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39"/>
      <c r="CW27" s="73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60"/>
    </row>
    <row r="28" spans="1:133" hidden="1" x14ac:dyDescent="0.3">
      <c r="A28" s="198"/>
      <c r="B28" s="7" t="s">
        <v>192</v>
      </c>
      <c r="C28" s="74"/>
      <c r="D28" s="61"/>
      <c r="E28" s="61" t="s">
        <v>239</v>
      </c>
      <c r="F28" s="61"/>
      <c r="G28" s="61"/>
      <c r="H28" s="61"/>
      <c r="I28" s="61"/>
      <c r="J28" s="61"/>
      <c r="K28" s="61" t="s">
        <v>239</v>
      </c>
      <c r="L28" s="61"/>
      <c r="M28" s="61"/>
      <c r="N28" s="61" t="s">
        <v>239</v>
      </c>
      <c r="O28" s="61"/>
      <c r="P28" s="61"/>
      <c r="Q28" s="61" t="s">
        <v>239</v>
      </c>
      <c r="R28" s="61"/>
      <c r="S28" s="61"/>
      <c r="T28" s="61" t="s">
        <v>239</v>
      </c>
      <c r="U28" s="61" t="s">
        <v>232</v>
      </c>
      <c r="V28" s="61"/>
      <c r="W28" s="61" t="s">
        <v>239</v>
      </c>
      <c r="X28" s="61"/>
      <c r="Y28" s="61"/>
      <c r="Z28" s="61"/>
      <c r="AA28" s="61"/>
      <c r="AB28" s="61" t="s">
        <v>239</v>
      </c>
      <c r="AC28" s="61"/>
      <c r="AD28" s="61"/>
      <c r="AE28" s="61" t="s">
        <v>239</v>
      </c>
      <c r="AF28" s="61"/>
      <c r="AG28" s="61"/>
      <c r="AH28" s="61"/>
      <c r="AI28" s="69"/>
      <c r="AJ28" s="74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9"/>
      <c r="BR28" s="74"/>
      <c r="BS28" s="61"/>
      <c r="BT28" s="61"/>
      <c r="BU28" s="61"/>
      <c r="BV28" s="61"/>
      <c r="BW28" s="61"/>
      <c r="BX28" s="61"/>
      <c r="BY28" s="61"/>
      <c r="BZ28" s="61"/>
      <c r="CA28" s="61"/>
      <c r="CB28" s="61" t="s">
        <v>239</v>
      </c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9"/>
      <c r="CW28" s="74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2"/>
    </row>
    <row r="29" spans="1:133" hidden="1" x14ac:dyDescent="0.3">
      <c r="A29" s="198"/>
      <c r="B29" s="7" t="s">
        <v>149</v>
      </c>
      <c r="C29" s="73"/>
      <c r="D29" s="59"/>
      <c r="E29" s="59" t="s">
        <v>239</v>
      </c>
      <c r="F29" s="59"/>
      <c r="G29" s="59"/>
      <c r="H29" s="59"/>
      <c r="I29" s="59"/>
      <c r="J29" s="59"/>
      <c r="K29" s="59" t="s">
        <v>239</v>
      </c>
      <c r="L29" s="59"/>
      <c r="M29" s="59"/>
      <c r="N29" s="59" t="s">
        <v>239</v>
      </c>
      <c r="O29" s="59"/>
      <c r="P29" s="59"/>
      <c r="Q29" s="59"/>
      <c r="R29" s="59"/>
      <c r="S29" s="59"/>
      <c r="T29" s="59"/>
      <c r="U29" s="59" t="s">
        <v>239</v>
      </c>
      <c r="V29" s="59" t="s">
        <v>239</v>
      </c>
      <c r="W29" s="59"/>
      <c r="X29" s="59"/>
      <c r="Y29" s="59" t="s">
        <v>239</v>
      </c>
      <c r="Z29" s="59"/>
      <c r="AA29" s="59"/>
      <c r="AB29" s="59" t="s">
        <v>232</v>
      </c>
      <c r="AC29" s="59"/>
      <c r="AD29" s="59"/>
      <c r="AE29" s="59" t="s">
        <v>239</v>
      </c>
      <c r="AF29" s="59"/>
      <c r="AG29" s="59"/>
      <c r="AH29" s="59"/>
      <c r="AI29" s="39"/>
      <c r="AJ29" s="73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39"/>
      <c r="BR29" s="73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 t="s">
        <v>239</v>
      </c>
      <c r="CN29" s="59"/>
      <c r="CO29" s="59"/>
      <c r="CP29" s="59"/>
      <c r="CQ29" s="59"/>
      <c r="CR29" s="59"/>
      <c r="CS29" s="59"/>
      <c r="CT29" s="59"/>
      <c r="CU29" s="59"/>
      <c r="CV29" s="39"/>
      <c r="CW29" s="73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60"/>
    </row>
    <row r="30" spans="1:133" hidden="1" x14ac:dyDescent="0.3">
      <c r="A30" s="198"/>
      <c r="B30" s="7" t="s">
        <v>219</v>
      </c>
      <c r="C30" s="74" t="s">
        <v>239</v>
      </c>
      <c r="D30" s="61" t="s">
        <v>239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 t="s">
        <v>239</v>
      </c>
      <c r="R30" s="61"/>
      <c r="S30" s="61"/>
      <c r="T30" s="61"/>
      <c r="U30" s="61"/>
      <c r="V30" s="61" t="s">
        <v>239</v>
      </c>
      <c r="W30" s="61"/>
      <c r="X30" s="61"/>
      <c r="Y30" s="61" t="s">
        <v>239</v>
      </c>
      <c r="Z30" s="61" t="s">
        <v>239</v>
      </c>
      <c r="AA30" s="61"/>
      <c r="AB30" s="61" t="s">
        <v>239</v>
      </c>
      <c r="AC30" s="61"/>
      <c r="AD30" s="61" t="s">
        <v>232</v>
      </c>
      <c r="AE30" s="61" t="s">
        <v>239</v>
      </c>
      <c r="AF30" s="61"/>
      <c r="AG30" s="61"/>
      <c r="AH30" s="61"/>
      <c r="AI30" s="69" t="s">
        <v>239</v>
      </c>
      <c r="AJ30" s="74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9"/>
      <c r="BR30" s="74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9"/>
      <c r="CW30" s="74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2"/>
    </row>
    <row r="31" spans="1:133" hidden="1" x14ac:dyDescent="0.3">
      <c r="A31" s="198"/>
      <c r="B31" s="7" t="s">
        <v>144</v>
      </c>
      <c r="C31" s="73"/>
      <c r="D31" s="59"/>
      <c r="E31" s="59" t="s">
        <v>239</v>
      </c>
      <c r="F31" s="59"/>
      <c r="G31" s="59"/>
      <c r="H31" s="59"/>
      <c r="I31" s="59"/>
      <c r="J31" s="59"/>
      <c r="K31" s="59"/>
      <c r="L31" s="59"/>
      <c r="M31" s="59"/>
      <c r="N31" s="59" t="s">
        <v>239</v>
      </c>
      <c r="O31" s="59"/>
      <c r="P31" s="59"/>
      <c r="Q31" s="59"/>
      <c r="R31" s="59"/>
      <c r="S31" s="59"/>
      <c r="T31" s="59"/>
      <c r="U31" s="59"/>
      <c r="V31" s="59" t="s">
        <v>239</v>
      </c>
      <c r="W31" s="59"/>
      <c r="X31" s="59"/>
      <c r="Y31" s="59" t="s">
        <v>239</v>
      </c>
      <c r="Z31" s="59"/>
      <c r="AA31" s="59"/>
      <c r="AB31" s="59" t="s">
        <v>239</v>
      </c>
      <c r="AC31" s="59"/>
      <c r="AD31" s="59"/>
      <c r="AE31" s="59" t="s">
        <v>239</v>
      </c>
      <c r="AF31" s="59"/>
      <c r="AG31" s="59"/>
      <c r="AH31" s="59"/>
      <c r="AI31" s="39"/>
      <c r="AJ31" s="73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39"/>
      <c r="BR31" s="73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39"/>
      <c r="CW31" s="73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60"/>
    </row>
    <row r="32" spans="1:133" hidden="1" x14ac:dyDescent="0.3">
      <c r="A32" s="198"/>
      <c r="B32" s="7" t="s">
        <v>145</v>
      </c>
      <c r="C32" s="74" t="s">
        <v>239</v>
      </c>
      <c r="D32" s="61"/>
      <c r="E32" s="61" t="s">
        <v>239</v>
      </c>
      <c r="F32" s="61" t="s">
        <v>239</v>
      </c>
      <c r="G32" s="61"/>
      <c r="H32" s="61" t="s">
        <v>239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 t="s">
        <v>239</v>
      </c>
      <c r="W32" s="61"/>
      <c r="X32" s="61"/>
      <c r="Y32" s="61"/>
      <c r="Z32" s="61"/>
      <c r="AA32" s="61"/>
      <c r="AB32" s="61"/>
      <c r="AC32" s="61" t="s">
        <v>239</v>
      </c>
      <c r="AD32" s="61"/>
      <c r="AE32" s="61"/>
      <c r="AF32" s="61"/>
      <c r="AG32" s="61"/>
      <c r="AH32" s="61"/>
      <c r="AI32" s="69"/>
      <c r="AJ32" s="74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9"/>
      <c r="BR32" s="74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9"/>
      <c r="CW32" s="74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2"/>
    </row>
    <row r="33" spans="1:133" hidden="1" x14ac:dyDescent="0.3">
      <c r="A33" s="198"/>
      <c r="B33" s="7" t="s">
        <v>206</v>
      </c>
      <c r="C33" s="73" t="s">
        <v>239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 t="s">
        <v>239</v>
      </c>
      <c r="P33" s="59"/>
      <c r="Q33" s="59"/>
      <c r="R33" s="59"/>
      <c r="S33" s="59"/>
      <c r="T33" s="59"/>
      <c r="U33" s="59"/>
      <c r="V33" s="59" t="s">
        <v>239</v>
      </c>
      <c r="W33" s="59" t="s">
        <v>239</v>
      </c>
      <c r="X33" s="59" t="s">
        <v>239</v>
      </c>
      <c r="Y33" s="59"/>
      <c r="Z33" s="59" t="s">
        <v>239</v>
      </c>
      <c r="AA33" s="59"/>
      <c r="AB33" s="59" t="s">
        <v>232</v>
      </c>
      <c r="AC33" s="59"/>
      <c r="AD33" s="59" t="s">
        <v>239</v>
      </c>
      <c r="AE33" s="59"/>
      <c r="AF33" s="59" t="s">
        <v>239</v>
      </c>
      <c r="AG33" s="59" t="s">
        <v>239</v>
      </c>
      <c r="AH33" s="59" t="s">
        <v>239</v>
      </c>
      <c r="AI33" s="39"/>
      <c r="AJ33" s="73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39"/>
      <c r="BR33" s="73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39"/>
      <c r="CW33" s="73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60"/>
    </row>
    <row r="34" spans="1:133" ht="17.25" hidden="1" thickBot="1" x14ac:dyDescent="0.35">
      <c r="A34" s="199"/>
      <c r="B34" s="8" t="s">
        <v>196</v>
      </c>
      <c r="C34" s="75"/>
      <c r="D34" s="63"/>
      <c r="E34" s="63"/>
      <c r="F34" s="63"/>
      <c r="G34" s="63"/>
      <c r="H34" s="63"/>
      <c r="I34" s="63"/>
      <c r="J34" s="63"/>
      <c r="K34" s="63" t="s">
        <v>239</v>
      </c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 t="s">
        <v>239</v>
      </c>
      <c r="W34" s="63"/>
      <c r="X34" s="63"/>
      <c r="Y34" s="63"/>
      <c r="Z34" s="63"/>
      <c r="AA34" s="63"/>
      <c r="AB34" s="63" t="s">
        <v>239</v>
      </c>
      <c r="AC34" s="63"/>
      <c r="AD34" s="63"/>
      <c r="AE34" s="63" t="s">
        <v>239</v>
      </c>
      <c r="AF34" s="63"/>
      <c r="AG34" s="63"/>
      <c r="AH34" s="63"/>
      <c r="AI34" s="70"/>
      <c r="AJ34" s="75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70"/>
      <c r="BR34" s="75"/>
      <c r="BS34" s="63"/>
      <c r="BT34" s="63"/>
      <c r="BU34" s="63"/>
      <c r="BV34" s="63"/>
      <c r="BW34" s="63"/>
      <c r="BX34" s="63"/>
      <c r="BY34" s="63"/>
      <c r="BZ34" s="63" t="s">
        <v>239</v>
      </c>
      <c r="CA34" s="63"/>
      <c r="CB34" s="63" t="s">
        <v>239</v>
      </c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 t="s">
        <v>239</v>
      </c>
      <c r="CN34" s="63"/>
      <c r="CO34" s="63"/>
      <c r="CP34" s="63"/>
      <c r="CQ34" s="63"/>
      <c r="CR34" s="63"/>
      <c r="CS34" s="63"/>
      <c r="CT34" s="63"/>
      <c r="CU34" s="63"/>
      <c r="CV34" s="70"/>
      <c r="CW34" s="75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4"/>
    </row>
    <row r="35" spans="1:133" hidden="1" x14ac:dyDescent="0.3">
      <c r="A35" s="200" t="s">
        <v>74</v>
      </c>
      <c r="B35" s="2" t="s">
        <v>195</v>
      </c>
      <c r="C35" s="76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38"/>
      <c r="AJ35" s="76" t="s">
        <v>239</v>
      </c>
      <c r="AK35" s="65" t="s">
        <v>239</v>
      </c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 t="s">
        <v>239</v>
      </c>
      <c r="AX35" s="65"/>
      <c r="AY35" s="65"/>
      <c r="AZ35" s="65"/>
      <c r="BA35" s="65"/>
      <c r="BB35" s="65"/>
      <c r="BC35" s="65" t="s">
        <v>239</v>
      </c>
      <c r="BD35" s="65"/>
      <c r="BE35" s="65"/>
      <c r="BF35" s="65"/>
      <c r="BG35" s="65"/>
      <c r="BH35" s="65"/>
      <c r="BI35" s="65" t="s">
        <v>239</v>
      </c>
      <c r="BJ35" s="65"/>
      <c r="BK35" s="65"/>
      <c r="BL35" s="65"/>
      <c r="BM35" s="65"/>
      <c r="BN35" s="65"/>
      <c r="BO35" s="65"/>
      <c r="BP35" s="65"/>
      <c r="BQ35" s="38" t="s">
        <v>239</v>
      </c>
      <c r="BR35" s="76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38"/>
      <c r="CW35" s="76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6"/>
    </row>
    <row r="36" spans="1:133" hidden="1" x14ac:dyDescent="0.3">
      <c r="A36" s="201"/>
      <c r="B36" s="3" t="s">
        <v>182</v>
      </c>
      <c r="C36" s="74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 t="s">
        <v>239</v>
      </c>
      <c r="AD36" s="61"/>
      <c r="AE36" s="61"/>
      <c r="AF36" s="61"/>
      <c r="AG36" s="61"/>
      <c r="AH36" s="61"/>
      <c r="AI36" s="69"/>
      <c r="AJ36" s="74"/>
      <c r="AK36" s="61"/>
      <c r="AL36" s="61" t="s">
        <v>239</v>
      </c>
      <c r="AM36" s="61" t="s">
        <v>232</v>
      </c>
      <c r="AN36" s="61" t="s">
        <v>239</v>
      </c>
      <c r="AO36" s="61"/>
      <c r="AP36" s="61"/>
      <c r="AQ36" s="61"/>
      <c r="AR36" s="61"/>
      <c r="AS36" s="61"/>
      <c r="AT36" s="61"/>
      <c r="AU36" s="61"/>
      <c r="AV36" s="61"/>
      <c r="AW36" s="61"/>
      <c r="AX36" s="61" t="s">
        <v>239</v>
      </c>
      <c r="AY36" s="61"/>
      <c r="AZ36" s="61"/>
      <c r="BA36" s="61"/>
      <c r="BB36" s="61"/>
      <c r="BC36" s="61" t="s">
        <v>239</v>
      </c>
      <c r="BD36" s="61"/>
      <c r="BE36" s="61"/>
      <c r="BF36" s="61"/>
      <c r="BG36" s="61"/>
      <c r="BH36" s="61"/>
      <c r="BI36" s="61"/>
      <c r="BJ36" s="61" t="s">
        <v>239</v>
      </c>
      <c r="BK36" s="61" t="s">
        <v>239</v>
      </c>
      <c r="BL36" s="61"/>
      <c r="BM36" s="61"/>
      <c r="BN36" s="61"/>
      <c r="BO36" s="61"/>
      <c r="BP36" s="61"/>
      <c r="BQ36" s="69"/>
      <c r="BR36" s="74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9"/>
      <c r="CW36" s="74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2"/>
    </row>
    <row r="37" spans="1:133" hidden="1" x14ac:dyDescent="0.3">
      <c r="A37" s="201"/>
      <c r="B37" s="3" t="s">
        <v>159</v>
      </c>
      <c r="C37" s="73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39"/>
      <c r="AJ37" s="73"/>
      <c r="AK37" s="59" t="s">
        <v>239</v>
      </c>
      <c r="AL37" s="59" t="s">
        <v>239</v>
      </c>
      <c r="AM37" s="59"/>
      <c r="AN37" s="59"/>
      <c r="AO37" s="59"/>
      <c r="AP37" s="59" t="s">
        <v>239</v>
      </c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 t="s">
        <v>239</v>
      </c>
      <c r="BI37" s="59"/>
      <c r="BJ37" s="59"/>
      <c r="BK37" s="59"/>
      <c r="BL37" s="59" t="s">
        <v>239</v>
      </c>
      <c r="BM37" s="59"/>
      <c r="BN37" s="59"/>
      <c r="BO37" s="59"/>
      <c r="BP37" s="59"/>
      <c r="BQ37" s="39" t="s">
        <v>239</v>
      </c>
      <c r="BR37" s="73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39"/>
      <c r="CW37" s="73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60"/>
    </row>
    <row r="38" spans="1:133" hidden="1" x14ac:dyDescent="0.3">
      <c r="A38" s="201"/>
      <c r="B38" s="3" t="s">
        <v>163</v>
      </c>
      <c r="C38" s="74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9"/>
      <c r="AJ38" s="74"/>
      <c r="AK38" s="61" t="s">
        <v>239</v>
      </c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 t="s">
        <v>239</v>
      </c>
      <c r="BC38" s="61" t="s">
        <v>239</v>
      </c>
      <c r="BD38" s="61"/>
      <c r="BE38" s="61"/>
      <c r="BF38" s="61" t="s">
        <v>239</v>
      </c>
      <c r="BG38" s="61"/>
      <c r="BH38" s="61"/>
      <c r="BI38" s="61" t="s">
        <v>239</v>
      </c>
      <c r="BJ38" s="61" t="s">
        <v>239</v>
      </c>
      <c r="BK38" s="61" t="s">
        <v>239</v>
      </c>
      <c r="BL38" s="61"/>
      <c r="BM38" s="61" t="s">
        <v>239</v>
      </c>
      <c r="BN38" s="61"/>
      <c r="BO38" s="61"/>
      <c r="BP38" s="61"/>
      <c r="BQ38" s="69" t="s">
        <v>239</v>
      </c>
      <c r="BR38" s="74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9"/>
      <c r="CW38" s="74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2"/>
    </row>
    <row r="39" spans="1:133" x14ac:dyDescent="0.3">
      <c r="A39" s="201"/>
      <c r="B39" s="3" t="s">
        <v>221</v>
      </c>
      <c r="C39" s="73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39"/>
      <c r="AJ39" s="73"/>
      <c r="AK39" s="59"/>
      <c r="AL39" s="59"/>
      <c r="AM39" s="59"/>
      <c r="AN39" s="59" t="s">
        <v>239</v>
      </c>
      <c r="AO39" s="59" t="s">
        <v>239</v>
      </c>
      <c r="AP39" s="59"/>
      <c r="AQ39" s="59" t="s">
        <v>232</v>
      </c>
      <c r="AR39" s="59" t="s">
        <v>239</v>
      </c>
      <c r="AS39" s="59"/>
      <c r="AT39" s="59"/>
      <c r="AU39" s="59" t="s">
        <v>239</v>
      </c>
      <c r="AV39" s="59"/>
      <c r="AW39" s="59" t="s">
        <v>239</v>
      </c>
      <c r="AX39" s="59" t="s">
        <v>239</v>
      </c>
      <c r="AY39" s="59"/>
      <c r="AZ39" s="59" t="s">
        <v>239</v>
      </c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 t="s">
        <v>239</v>
      </c>
      <c r="BN39" s="59"/>
      <c r="BO39" s="59"/>
      <c r="BP39" s="59" t="s">
        <v>239</v>
      </c>
      <c r="BQ39" s="39" t="s">
        <v>239</v>
      </c>
      <c r="BR39" s="73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39"/>
      <c r="CW39" s="73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60"/>
    </row>
    <row r="40" spans="1:133" hidden="1" x14ac:dyDescent="0.3">
      <c r="A40" s="201"/>
      <c r="B40" s="3" t="s">
        <v>179</v>
      </c>
      <c r="C40" s="74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 t="s">
        <v>239</v>
      </c>
      <c r="AD40" s="61"/>
      <c r="AE40" s="61"/>
      <c r="AF40" s="61"/>
      <c r="AG40" s="61"/>
      <c r="AH40" s="61"/>
      <c r="AI40" s="69"/>
      <c r="AJ40" s="74"/>
      <c r="AK40" s="61"/>
      <c r="AL40" s="61" t="s">
        <v>239</v>
      </c>
      <c r="AM40" s="61"/>
      <c r="AN40" s="61"/>
      <c r="AO40" s="61"/>
      <c r="AP40" s="61" t="s">
        <v>239</v>
      </c>
      <c r="AQ40" s="61"/>
      <c r="AR40" s="61"/>
      <c r="AS40" s="61"/>
      <c r="AT40" s="61" t="s">
        <v>239</v>
      </c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 t="s">
        <v>232</v>
      </c>
      <c r="BM40" s="61"/>
      <c r="BN40" s="61" t="s">
        <v>239</v>
      </c>
      <c r="BO40" s="61"/>
      <c r="BP40" s="61"/>
      <c r="BQ40" s="69"/>
      <c r="BR40" s="74"/>
      <c r="BS40" s="61" t="s">
        <v>239</v>
      </c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 t="s">
        <v>239</v>
      </c>
      <c r="CS40" s="61"/>
      <c r="CT40" s="61"/>
      <c r="CU40" s="61"/>
      <c r="CV40" s="69"/>
      <c r="CW40" s="74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2"/>
    </row>
    <row r="41" spans="1:133" hidden="1" x14ac:dyDescent="0.3">
      <c r="A41" s="201"/>
      <c r="B41" s="3" t="s">
        <v>166</v>
      </c>
      <c r="C41" s="73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 t="s">
        <v>239</v>
      </c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 t="s">
        <v>239</v>
      </c>
      <c r="Z41" s="59"/>
      <c r="AA41" s="59"/>
      <c r="AB41" s="59"/>
      <c r="AC41" s="59"/>
      <c r="AD41" s="59"/>
      <c r="AE41" s="59"/>
      <c r="AF41" s="59"/>
      <c r="AG41" s="59"/>
      <c r="AH41" s="59"/>
      <c r="AI41" s="39"/>
      <c r="AJ41" s="73"/>
      <c r="AK41" s="59" t="s">
        <v>239</v>
      </c>
      <c r="AL41" s="59" t="s">
        <v>239</v>
      </c>
      <c r="AM41" s="59"/>
      <c r="AN41" s="59"/>
      <c r="AO41" s="59"/>
      <c r="AP41" s="59"/>
      <c r="AQ41" s="59"/>
      <c r="AR41" s="59"/>
      <c r="AS41" s="59"/>
      <c r="AT41" s="59" t="s">
        <v>239</v>
      </c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 t="s">
        <v>239</v>
      </c>
      <c r="BM41" s="59"/>
      <c r="BN41" s="59" t="s">
        <v>232</v>
      </c>
      <c r="BO41" s="59"/>
      <c r="BP41" s="59"/>
      <c r="BQ41" s="39" t="s">
        <v>239</v>
      </c>
      <c r="BR41" s="73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 t="s">
        <v>239</v>
      </c>
      <c r="CM41" s="59"/>
      <c r="CN41" s="59"/>
      <c r="CO41" s="59"/>
      <c r="CP41" s="59"/>
      <c r="CQ41" s="59"/>
      <c r="CR41" s="59"/>
      <c r="CS41" s="59"/>
      <c r="CT41" s="59"/>
      <c r="CU41" s="59"/>
      <c r="CV41" s="39"/>
      <c r="CW41" s="73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60"/>
    </row>
    <row r="42" spans="1:133" hidden="1" x14ac:dyDescent="0.3">
      <c r="A42" s="201"/>
      <c r="B42" s="3" t="s">
        <v>165</v>
      </c>
      <c r="C42" s="74"/>
      <c r="D42" s="61"/>
      <c r="E42" s="61"/>
      <c r="F42" s="61"/>
      <c r="G42" s="61"/>
      <c r="H42" s="61"/>
      <c r="I42" s="61"/>
      <c r="J42" s="61"/>
      <c r="K42" s="61"/>
      <c r="L42" s="61" t="s">
        <v>239</v>
      </c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9"/>
      <c r="AJ42" s="74"/>
      <c r="AK42" s="61"/>
      <c r="AL42" s="61"/>
      <c r="AM42" s="61" t="s">
        <v>239</v>
      </c>
      <c r="AN42" s="61" t="s">
        <v>239</v>
      </c>
      <c r="AO42" s="61"/>
      <c r="AP42" s="61"/>
      <c r="AQ42" s="61"/>
      <c r="AR42" s="61"/>
      <c r="AS42" s="61"/>
      <c r="AT42" s="61"/>
      <c r="AU42" s="61" t="s">
        <v>232</v>
      </c>
      <c r="AV42" s="61"/>
      <c r="AW42" s="61"/>
      <c r="AX42" s="61"/>
      <c r="AY42" s="61" t="s">
        <v>239</v>
      </c>
      <c r="AZ42" s="61" t="s">
        <v>239</v>
      </c>
      <c r="BA42" s="61"/>
      <c r="BB42" s="61"/>
      <c r="BC42" s="61"/>
      <c r="BD42" s="61"/>
      <c r="BE42" s="61" t="s">
        <v>239</v>
      </c>
      <c r="BF42" s="61"/>
      <c r="BG42" s="61"/>
      <c r="BH42" s="61"/>
      <c r="BI42" s="61"/>
      <c r="BJ42" s="61"/>
      <c r="BK42" s="61"/>
      <c r="BL42" s="61"/>
      <c r="BM42" s="61" t="s">
        <v>239</v>
      </c>
      <c r="BN42" s="61"/>
      <c r="BO42" s="61"/>
      <c r="BP42" s="61"/>
      <c r="BQ42" s="69" t="s">
        <v>239</v>
      </c>
      <c r="BR42" s="74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9"/>
      <c r="CW42" s="74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2"/>
    </row>
    <row r="43" spans="1:133" x14ac:dyDescent="0.3">
      <c r="A43" s="201"/>
      <c r="B43" s="3" t="s">
        <v>208</v>
      </c>
      <c r="C43" s="73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39"/>
      <c r="AJ43" s="73"/>
      <c r="AK43" s="59"/>
      <c r="AL43" s="59"/>
      <c r="AM43" s="59"/>
      <c r="AN43" s="59"/>
      <c r="AO43" s="59" t="s">
        <v>239</v>
      </c>
      <c r="AP43" s="59"/>
      <c r="AQ43" s="59" t="s">
        <v>232</v>
      </c>
      <c r="AR43" s="59" t="s">
        <v>239</v>
      </c>
      <c r="AS43" s="59"/>
      <c r="AT43" s="59"/>
      <c r="AU43" s="59" t="s">
        <v>239</v>
      </c>
      <c r="AV43" s="59"/>
      <c r="AW43" s="59" t="s">
        <v>239</v>
      </c>
      <c r="AX43" s="59" t="s">
        <v>239</v>
      </c>
      <c r="AY43" s="59"/>
      <c r="AZ43" s="59"/>
      <c r="BA43" s="59" t="s">
        <v>239</v>
      </c>
      <c r="BB43" s="59"/>
      <c r="BC43" s="59"/>
      <c r="BD43" s="59" t="s">
        <v>239</v>
      </c>
      <c r="BE43" s="59"/>
      <c r="BF43" s="59"/>
      <c r="BG43" s="59"/>
      <c r="BH43" s="59"/>
      <c r="BI43" s="59"/>
      <c r="BJ43" s="59"/>
      <c r="BK43" s="59"/>
      <c r="BL43" s="59"/>
      <c r="BM43" s="59" t="s">
        <v>239</v>
      </c>
      <c r="BN43" s="59"/>
      <c r="BO43" s="59"/>
      <c r="BP43" s="59" t="s">
        <v>239</v>
      </c>
      <c r="BQ43" s="39" t="s">
        <v>239</v>
      </c>
      <c r="BR43" s="73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39"/>
      <c r="CW43" s="73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60"/>
    </row>
    <row r="44" spans="1:133" hidden="1" x14ac:dyDescent="0.3">
      <c r="A44" s="201"/>
      <c r="B44" s="3" t="s">
        <v>157</v>
      </c>
      <c r="C44" s="74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9"/>
      <c r="AJ44" s="74"/>
      <c r="AK44" s="61" t="s">
        <v>239</v>
      </c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 t="s">
        <v>239</v>
      </c>
      <c r="AZ44" s="61"/>
      <c r="BA44" s="61"/>
      <c r="BB44" s="61" t="s">
        <v>239</v>
      </c>
      <c r="BC44" s="61"/>
      <c r="BD44" s="61"/>
      <c r="BE44" s="61" t="s">
        <v>239</v>
      </c>
      <c r="BF44" s="61"/>
      <c r="BG44" s="61"/>
      <c r="BH44" s="61"/>
      <c r="BI44" s="61"/>
      <c r="BJ44" s="61"/>
      <c r="BK44" s="61"/>
      <c r="BL44" s="61"/>
      <c r="BM44" s="61" t="s">
        <v>239</v>
      </c>
      <c r="BN44" s="61"/>
      <c r="BO44" s="61"/>
      <c r="BP44" s="61"/>
      <c r="BQ44" s="69" t="s">
        <v>239</v>
      </c>
      <c r="BR44" s="74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9"/>
      <c r="CW44" s="74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2"/>
    </row>
    <row r="45" spans="1:133" hidden="1" x14ac:dyDescent="0.3">
      <c r="A45" s="201"/>
      <c r="B45" s="3" t="s">
        <v>167</v>
      </c>
      <c r="C45" s="73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 t="s">
        <v>239</v>
      </c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39"/>
      <c r="AJ45" s="73"/>
      <c r="AK45" s="59"/>
      <c r="AL45" s="59" t="s">
        <v>239</v>
      </c>
      <c r="AM45" s="59" t="s">
        <v>239</v>
      </c>
      <c r="AN45" s="59" t="s">
        <v>239</v>
      </c>
      <c r="AO45" s="59"/>
      <c r="AP45" s="59" t="s">
        <v>239</v>
      </c>
      <c r="AQ45" s="59"/>
      <c r="AR45" s="59"/>
      <c r="AS45" s="59"/>
      <c r="AT45" s="59"/>
      <c r="AU45" s="59"/>
      <c r="AV45" s="59"/>
      <c r="AW45" s="59"/>
      <c r="AX45" s="59" t="s">
        <v>232</v>
      </c>
      <c r="AY45" s="59" t="s">
        <v>239</v>
      </c>
      <c r="AZ45" s="59" t="s">
        <v>239</v>
      </c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39" t="s">
        <v>239</v>
      </c>
      <c r="BR45" s="73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39"/>
      <c r="CW45" s="73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60"/>
    </row>
    <row r="46" spans="1:133" hidden="1" x14ac:dyDescent="0.3">
      <c r="A46" s="201"/>
      <c r="B46" s="3" t="s">
        <v>227</v>
      </c>
      <c r="C46" s="74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9"/>
      <c r="AJ46" s="74"/>
      <c r="AK46" s="61" t="s">
        <v>239</v>
      </c>
      <c r="AL46" s="61"/>
      <c r="AM46" s="61"/>
      <c r="AN46" s="61" t="s">
        <v>239</v>
      </c>
      <c r="AO46" s="61"/>
      <c r="AP46" s="61"/>
      <c r="AQ46" s="61"/>
      <c r="AR46" s="61"/>
      <c r="AS46" s="61"/>
      <c r="AT46" s="61"/>
      <c r="AU46" s="61" t="s">
        <v>239</v>
      </c>
      <c r="AV46" s="61" t="s">
        <v>239</v>
      </c>
      <c r="AW46" s="61"/>
      <c r="AX46" s="61"/>
      <c r="AY46" s="61"/>
      <c r="AZ46" s="61" t="s">
        <v>239</v>
      </c>
      <c r="BA46" s="61"/>
      <c r="BB46" s="61" t="s">
        <v>239</v>
      </c>
      <c r="BC46" s="61" t="s">
        <v>239</v>
      </c>
      <c r="BD46" s="61"/>
      <c r="BE46" s="61"/>
      <c r="BF46" s="61" t="s">
        <v>232</v>
      </c>
      <c r="BG46" s="61" t="s">
        <v>239</v>
      </c>
      <c r="BH46" s="61"/>
      <c r="BI46" s="61"/>
      <c r="BJ46" s="61"/>
      <c r="BK46" s="61"/>
      <c r="BL46" s="61"/>
      <c r="BM46" s="61"/>
      <c r="BN46" s="61"/>
      <c r="BO46" s="61"/>
      <c r="BP46" s="61"/>
      <c r="BQ46" s="69" t="s">
        <v>239</v>
      </c>
      <c r="BR46" s="74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9"/>
      <c r="CW46" s="74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2"/>
    </row>
    <row r="47" spans="1:133" hidden="1" x14ac:dyDescent="0.3">
      <c r="A47" s="201"/>
      <c r="B47" s="3" t="s">
        <v>188</v>
      </c>
      <c r="C47" s="73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 t="s">
        <v>239</v>
      </c>
      <c r="AA47" s="59"/>
      <c r="AB47" s="59"/>
      <c r="AC47" s="59"/>
      <c r="AD47" s="59"/>
      <c r="AE47" s="59"/>
      <c r="AF47" s="59"/>
      <c r="AG47" s="59"/>
      <c r="AH47" s="59"/>
      <c r="AI47" s="39"/>
      <c r="AJ47" s="73"/>
      <c r="AK47" s="59"/>
      <c r="AL47" s="59" t="s">
        <v>239</v>
      </c>
      <c r="AM47" s="59" t="s">
        <v>232</v>
      </c>
      <c r="AN47" s="59"/>
      <c r="AO47" s="59"/>
      <c r="AP47" s="59" t="s">
        <v>239</v>
      </c>
      <c r="AQ47" s="59" t="s">
        <v>239</v>
      </c>
      <c r="AR47" s="59"/>
      <c r="AS47" s="59"/>
      <c r="AT47" s="59"/>
      <c r="AU47" s="59"/>
      <c r="AV47" s="59"/>
      <c r="AW47" s="59" t="s">
        <v>239</v>
      </c>
      <c r="AX47" s="59"/>
      <c r="AY47" s="59"/>
      <c r="AZ47" s="59"/>
      <c r="BA47" s="59"/>
      <c r="BB47" s="59"/>
      <c r="BC47" s="59"/>
      <c r="BD47" s="59" t="s">
        <v>239</v>
      </c>
      <c r="BE47" s="59"/>
      <c r="BF47" s="59"/>
      <c r="BG47" s="59" t="s">
        <v>239</v>
      </c>
      <c r="BH47" s="59"/>
      <c r="BI47" s="59"/>
      <c r="BJ47" s="59"/>
      <c r="BK47" s="59"/>
      <c r="BL47" s="59" t="s">
        <v>239</v>
      </c>
      <c r="BM47" s="59"/>
      <c r="BN47" s="59"/>
      <c r="BO47" s="59"/>
      <c r="BP47" s="59"/>
      <c r="BQ47" s="39"/>
      <c r="BR47" s="73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39"/>
      <c r="CW47" s="73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60"/>
    </row>
    <row r="48" spans="1:133" hidden="1" x14ac:dyDescent="0.3">
      <c r="A48" s="201"/>
      <c r="B48" s="3" t="s">
        <v>214</v>
      </c>
      <c r="C48" s="74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9"/>
      <c r="AJ48" s="74"/>
      <c r="AK48" s="61"/>
      <c r="AL48" s="61"/>
      <c r="AM48" s="61"/>
      <c r="AN48" s="61"/>
      <c r="AO48" s="61"/>
      <c r="AP48" s="61"/>
      <c r="AQ48" s="61"/>
      <c r="AR48" s="61"/>
      <c r="AS48" s="61" t="s">
        <v>239</v>
      </c>
      <c r="AT48" s="61"/>
      <c r="AU48" s="61"/>
      <c r="AV48" s="61" t="s">
        <v>239</v>
      </c>
      <c r="AW48" s="61" t="s">
        <v>239</v>
      </c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9" t="s">
        <v>239</v>
      </c>
      <c r="BR48" s="74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9"/>
      <c r="CW48" s="74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2"/>
    </row>
    <row r="49" spans="1:133" hidden="1" x14ac:dyDescent="0.3">
      <c r="A49" s="201"/>
      <c r="B49" s="3" t="s">
        <v>158</v>
      </c>
      <c r="C49" s="73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39"/>
      <c r="AJ49" s="73"/>
      <c r="AK49" s="59"/>
      <c r="AL49" s="59"/>
      <c r="AM49" s="59"/>
      <c r="AN49" s="59"/>
      <c r="AO49" s="59"/>
      <c r="AP49" s="59"/>
      <c r="AQ49" s="59"/>
      <c r="AR49" s="59"/>
      <c r="AS49" s="59" t="s">
        <v>239</v>
      </c>
      <c r="AT49" s="59"/>
      <c r="AU49" s="59"/>
      <c r="AV49" s="59"/>
      <c r="AW49" s="59" t="s">
        <v>239</v>
      </c>
      <c r="AX49" s="59"/>
      <c r="AY49" s="59"/>
      <c r="AZ49" s="59"/>
      <c r="BA49" s="59"/>
      <c r="BB49" s="59"/>
      <c r="BC49" s="59" t="s">
        <v>239</v>
      </c>
      <c r="BD49" s="59"/>
      <c r="BE49" s="59"/>
      <c r="BF49" s="59" t="s">
        <v>239</v>
      </c>
      <c r="BG49" s="59"/>
      <c r="BH49" s="59"/>
      <c r="BI49" s="59" t="s">
        <v>239</v>
      </c>
      <c r="BJ49" s="59"/>
      <c r="BK49" s="59"/>
      <c r="BL49" s="59"/>
      <c r="BM49" s="59"/>
      <c r="BN49" s="59"/>
      <c r="BO49" s="59"/>
      <c r="BP49" s="59"/>
      <c r="BQ49" s="39" t="s">
        <v>239</v>
      </c>
      <c r="BR49" s="73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39"/>
      <c r="CW49" s="73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60"/>
    </row>
    <row r="50" spans="1:133" hidden="1" x14ac:dyDescent="0.3">
      <c r="A50" s="201"/>
      <c r="B50" s="3" t="s">
        <v>200</v>
      </c>
      <c r="C50" s="74"/>
      <c r="D50" s="61"/>
      <c r="E50" s="61"/>
      <c r="F50" s="61"/>
      <c r="G50" s="61"/>
      <c r="H50" s="61" t="s">
        <v>239</v>
      </c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 t="s">
        <v>239</v>
      </c>
      <c r="Z50" s="61"/>
      <c r="AA50" s="61"/>
      <c r="AB50" s="61"/>
      <c r="AC50" s="61" t="s">
        <v>239</v>
      </c>
      <c r="AD50" s="61"/>
      <c r="AE50" s="61"/>
      <c r="AF50" s="61" t="s">
        <v>239</v>
      </c>
      <c r="AG50" s="61"/>
      <c r="AH50" s="61"/>
      <c r="AI50" s="69"/>
      <c r="AJ50" s="74"/>
      <c r="AK50" s="61"/>
      <c r="AL50" s="61"/>
      <c r="AM50" s="61" t="s">
        <v>239</v>
      </c>
      <c r="AN50" s="61"/>
      <c r="AO50" s="61"/>
      <c r="AP50" s="61"/>
      <c r="AQ50" s="61"/>
      <c r="AR50" s="61"/>
      <c r="AS50" s="61"/>
      <c r="AT50" s="61"/>
      <c r="AU50" s="61"/>
      <c r="AV50" s="61"/>
      <c r="AW50" s="61" t="s">
        <v>232</v>
      </c>
      <c r="AX50" s="61"/>
      <c r="AY50" s="61" t="s">
        <v>239</v>
      </c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 t="s">
        <v>239</v>
      </c>
      <c r="BM50" s="61"/>
      <c r="BN50" s="61"/>
      <c r="BO50" s="61"/>
      <c r="BP50" s="61"/>
      <c r="BQ50" s="69"/>
      <c r="BR50" s="74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9"/>
      <c r="CW50" s="74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2"/>
    </row>
    <row r="51" spans="1:133" hidden="1" x14ac:dyDescent="0.3">
      <c r="A51" s="201"/>
      <c r="B51" s="4" t="s">
        <v>224</v>
      </c>
      <c r="C51" s="73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 t="s">
        <v>239</v>
      </c>
      <c r="Z51" s="59"/>
      <c r="AA51" s="59"/>
      <c r="AB51" s="59"/>
      <c r="AC51" s="59" t="s">
        <v>239</v>
      </c>
      <c r="AD51" s="59"/>
      <c r="AE51" s="59"/>
      <c r="AF51" s="59"/>
      <c r="AG51" s="59"/>
      <c r="AH51" s="59"/>
      <c r="AI51" s="39"/>
      <c r="AJ51" s="73"/>
      <c r="AK51" s="59"/>
      <c r="AL51" s="59"/>
      <c r="AM51" s="59" t="s">
        <v>239</v>
      </c>
      <c r="AN51" s="59"/>
      <c r="AO51" s="59"/>
      <c r="AP51" s="59" t="s">
        <v>239</v>
      </c>
      <c r="AQ51" s="59"/>
      <c r="AR51" s="59"/>
      <c r="AS51" s="59"/>
      <c r="AT51" s="59"/>
      <c r="AU51" s="59"/>
      <c r="AV51" s="59"/>
      <c r="AW51" s="59" t="s">
        <v>239</v>
      </c>
      <c r="AX51" s="59"/>
      <c r="AY51" s="59"/>
      <c r="AZ51" s="59"/>
      <c r="BA51" s="59" t="s">
        <v>239</v>
      </c>
      <c r="BB51" s="59"/>
      <c r="BC51" s="59"/>
      <c r="BD51" s="59"/>
      <c r="BE51" s="59"/>
      <c r="BF51" s="59" t="s">
        <v>239</v>
      </c>
      <c r="BG51" s="59" t="s">
        <v>232</v>
      </c>
      <c r="BH51" s="59"/>
      <c r="BI51" s="59" t="s">
        <v>239</v>
      </c>
      <c r="BJ51" s="59"/>
      <c r="BK51" s="59" t="s">
        <v>239</v>
      </c>
      <c r="BL51" s="59"/>
      <c r="BM51" s="59"/>
      <c r="BN51" s="59"/>
      <c r="BO51" s="59"/>
      <c r="BP51" s="59"/>
      <c r="BQ51" s="39"/>
      <c r="BR51" s="73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39"/>
      <c r="CW51" s="73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60"/>
    </row>
    <row r="52" spans="1:133" hidden="1" x14ac:dyDescent="0.3">
      <c r="A52" s="201"/>
      <c r="B52" s="4" t="s">
        <v>160</v>
      </c>
      <c r="C52" s="74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9"/>
      <c r="AJ52" s="74"/>
      <c r="AK52" s="61"/>
      <c r="AL52" s="61"/>
      <c r="AM52" s="61" t="s">
        <v>239</v>
      </c>
      <c r="AN52" s="61"/>
      <c r="AO52" s="61"/>
      <c r="AP52" s="61"/>
      <c r="AQ52" s="61"/>
      <c r="AR52" s="61" t="s">
        <v>239</v>
      </c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 t="s">
        <v>239</v>
      </c>
      <c r="BH52" s="61"/>
      <c r="BI52" s="61"/>
      <c r="BJ52" s="61" t="s">
        <v>239</v>
      </c>
      <c r="BK52" s="61"/>
      <c r="BL52" s="61"/>
      <c r="BM52" s="61"/>
      <c r="BN52" s="61"/>
      <c r="BO52" s="61"/>
      <c r="BP52" s="61"/>
      <c r="BQ52" s="69" t="s">
        <v>239</v>
      </c>
      <c r="BR52" s="74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 t="s">
        <v>239</v>
      </c>
      <c r="CH52" s="61"/>
      <c r="CI52" s="61"/>
      <c r="CJ52" s="61"/>
      <c r="CK52" s="61"/>
      <c r="CL52" s="61"/>
      <c r="CM52" s="61"/>
      <c r="CN52" s="61" t="s">
        <v>239</v>
      </c>
      <c r="CO52" s="61"/>
      <c r="CP52" s="61"/>
      <c r="CQ52" s="61"/>
      <c r="CR52" s="61"/>
      <c r="CS52" s="61"/>
      <c r="CT52" s="61"/>
      <c r="CU52" s="61"/>
      <c r="CV52" s="69"/>
      <c r="CW52" s="74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2"/>
    </row>
    <row r="53" spans="1:133" hidden="1" x14ac:dyDescent="0.3">
      <c r="A53" s="201"/>
      <c r="B53" s="4" t="s">
        <v>161</v>
      </c>
      <c r="C53" s="73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39"/>
      <c r="AJ53" s="73"/>
      <c r="AK53" s="59" t="s">
        <v>239</v>
      </c>
      <c r="AL53" s="59"/>
      <c r="AM53" s="59"/>
      <c r="AN53" s="59"/>
      <c r="AO53" s="59"/>
      <c r="AP53" s="59"/>
      <c r="AQ53" s="59"/>
      <c r="AR53" s="59"/>
      <c r="AS53" s="59"/>
      <c r="AT53" s="59" t="s">
        <v>239</v>
      </c>
      <c r="AU53" s="59"/>
      <c r="AV53" s="59"/>
      <c r="AW53" s="59" t="s">
        <v>239</v>
      </c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 t="s">
        <v>239</v>
      </c>
      <c r="BM53" s="59"/>
      <c r="BN53" s="59" t="s">
        <v>239</v>
      </c>
      <c r="BO53" s="59"/>
      <c r="BP53" s="59"/>
      <c r="BQ53" s="39" t="s">
        <v>239</v>
      </c>
      <c r="BR53" s="73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39"/>
      <c r="CW53" s="73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60"/>
    </row>
    <row r="54" spans="1:133" hidden="1" x14ac:dyDescent="0.3">
      <c r="A54" s="201"/>
      <c r="B54" s="4" t="s">
        <v>180</v>
      </c>
      <c r="C54" s="74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9"/>
      <c r="AJ54" s="74"/>
      <c r="AK54" s="61"/>
      <c r="AL54" s="61"/>
      <c r="AM54" s="61"/>
      <c r="AN54" s="61"/>
      <c r="AO54" s="61"/>
      <c r="AP54" s="61"/>
      <c r="AQ54" s="61"/>
      <c r="AR54" s="61"/>
      <c r="AS54" s="61"/>
      <c r="AT54" s="61" t="s">
        <v>239</v>
      </c>
      <c r="AU54" s="61"/>
      <c r="AV54" s="61"/>
      <c r="AW54" s="61" t="s">
        <v>239</v>
      </c>
      <c r="AX54" s="61"/>
      <c r="AY54" s="61" t="s">
        <v>232</v>
      </c>
      <c r="AZ54" s="61" t="s">
        <v>239</v>
      </c>
      <c r="BA54" s="61"/>
      <c r="BB54" s="61" t="s">
        <v>239</v>
      </c>
      <c r="BC54" s="61"/>
      <c r="BD54" s="61"/>
      <c r="BE54" s="61" t="s">
        <v>239</v>
      </c>
      <c r="BF54" s="61"/>
      <c r="BG54" s="61"/>
      <c r="BH54" s="61"/>
      <c r="BI54" s="61"/>
      <c r="BJ54" s="61"/>
      <c r="BK54" s="61"/>
      <c r="BL54" s="61"/>
      <c r="BM54" s="61" t="s">
        <v>239</v>
      </c>
      <c r="BN54" s="61"/>
      <c r="BO54" s="61"/>
      <c r="BP54" s="61"/>
      <c r="BQ54" s="69" t="s">
        <v>239</v>
      </c>
      <c r="BR54" s="74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9"/>
      <c r="CW54" s="74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2"/>
    </row>
    <row r="55" spans="1:133" hidden="1" x14ac:dyDescent="0.3">
      <c r="A55" s="201"/>
      <c r="B55" s="4" t="s">
        <v>199</v>
      </c>
      <c r="C55" s="73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 t="s">
        <v>239</v>
      </c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39"/>
      <c r="AJ55" s="73"/>
      <c r="AK55" s="59"/>
      <c r="AL55" s="59" t="s">
        <v>239</v>
      </c>
      <c r="AM55" s="59"/>
      <c r="AN55" s="59"/>
      <c r="AO55" s="59"/>
      <c r="AP55" s="59"/>
      <c r="AQ55" s="59" t="s">
        <v>239</v>
      </c>
      <c r="AR55" s="59"/>
      <c r="AS55" s="59"/>
      <c r="AT55" s="59"/>
      <c r="AU55" s="59"/>
      <c r="AV55" s="59"/>
      <c r="AW55" s="59"/>
      <c r="AX55" s="59"/>
      <c r="AY55" s="59"/>
      <c r="AZ55" s="59" t="s">
        <v>232</v>
      </c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 t="s">
        <v>239</v>
      </c>
      <c r="BM55" s="59"/>
      <c r="BN55" s="59" t="s">
        <v>239</v>
      </c>
      <c r="BO55" s="59"/>
      <c r="BP55" s="59"/>
      <c r="BQ55" s="39" t="s">
        <v>239</v>
      </c>
      <c r="BR55" s="73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 t="s">
        <v>239</v>
      </c>
      <c r="CJ55" s="59" t="s">
        <v>239</v>
      </c>
      <c r="CK55" s="59"/>
      <c r="CL55" s="59"/>
      <c r="CM55" s="59"/>
      <c r="CN55" s="59"/>
      <c r="CO55" s="59"/>
      <c r="CP55" s="59"/>
      <c r="CQ55" s="59" t="s">
        <v>239</v>
      </c>
      <c r="CR55" s="59"/>
      <c r="CS55" s="59"/>
      <c r="CT55" s="59"/>
      <c r="CU55" s="59"/>
      <c r="CV55" s="39"/>
      <c r="CW55" s="73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60"/>
    </row>
    <row r="56" spans="1:133" hidden="1" x14ac:dyDescent="0.3">
      <c r="A56" s="201"/>
      <c r="B56" s="4" t="s">
        <v>164</v>
      </c>
      <c r="C56" s="74"/>
      <c r="D56" s="61" t="s">
        <v>239</v>
      </c>
      <c r="E56" s="61"/>
      <c r="F56" s="61"/>
      <c r="G56" s="61"/>
      <c r="H56" s="61" t="s">
        <v>239</v>
      </c>
      <c r="I56" s="61"/>
      <c r="J56" s="61"/>
      <c r="K56" s="61"/>
      <c r="L56" s="61"/>
      <c r="M56" s="61"/>
      <c r="N56" s="61" t="s">
        <v>239</v>
      </c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 t="s">
        <v>239</v>
      </c>
      <c r="Z56" s="61"/>
      <c r="AA56" s="61"/>
      <c r="AB56" s="61"/>
      <c r="AC56" s="61" t="s">
        <v>239</v>
      </c>
      <c r="AD56" s="61"/>
      <c r="AE56" s="61"/>
      <c r="AF56" s="61"/>
      <c r="AG56" s="61"/>
      <c r="AH56" s="61"/>
      <c r="AI56" s="69"/>
      <c r="AJ56" s="74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 t="s">
        <v>239</v>
      </c>
      <c r="AX56" s="61"/>
      <c r="AY56" s="61"/>
      <c r="AZ56" s="61"/>
      <c r="BA56" s="61"/>
      <c r="BB56" s="61"/>
      <c r="BC56" s="61" t="s">
        <v>239</v>
      </c>
      <c r="BD56" s="61"/>
      <c r="BE56" s="61"/>
      <c r="BF56" s="61"/>
      <c r="BG56" s="61"/>
      <c r="BH56" s="61"/>
      <c r="BI56" s="61" t="s">
        <v>232</v>
      </c>
      <c r="BJ56" s="61" t="s">
        <v>239</v>
      </c>
      <c r="BK56" s="61"/>
      <c r="BL56" s="61"/>
      <c r="BM56" s="61"/>
      <c r="BN56" s="61"/>
      <c r="BO56" s="61"/>
      <c r="BP56" s="61"/>
      <c r="BQ56" s="69"/>
      <c r="BR56" s="74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9"/>
      <c r="CW56" s="74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2"/>
    </row>
    <row r="57" spans="1:133" hidden="1" x14ac:dyDescent="0.3">
      <c r="A57" s="201"/>
      <c r="B57" s="4" t="s">
        <v>193</v>
      </c>
      <c r="C57" s="73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 t="s">
        <v>239</v>
      </c>
      <c r="AB57" s="59"/>
      <c r="AC57" s="59"/>
      <c r="AD57" s="59"/>
      <c r="AE57" s="59"/>
      <c r="AF57" s="59"/>
      <c r="AG57" s="59"/>
      <c r="AH57" s="59"/>
      <c r="AI57" s="39"/>
      <c r="AJ57" s="73"/>
      <c r="AK57" s="59" t="s">
        <v>239</v>
      </c>
      <c r="AL57" s="59"/>
      <c r="AM57" s="59" t="s">
        <v>239</v>
      </c>
      <c r="AN57" s="59"/>
      <c r="AO57" s="59"/>
      <c r="AP57" s="59"/>
      <c r="AQ57" s="59"/>
      <c r="AR57" s="59" t="s">
        <v>239</v>
      </c>
      <c r="AS57" s="59"/>
      <c r="AT57" s="59"/>
      <c r="AU57" s="59"/>
      <c r="AV57" s="59"/>
      <c r="AW57" s="59" t="s">
        <v>239</v>
      </c>
      <c r="AX57" s="59"/>
      <c r="AY57" s="59"/>
      <c r="AZ57" s="59" t="s">
        <v>239</v>
      </c>
      <c r="BA57" s="59"/>
      <c r="BB57" s="59"/>
      <c r="BC57" s="59" t="s">
        <v>239</v>
      </c>
      <c r="BD57" s="59"/>
      <c r="BE57" s="59"/>
      <c r="BF57" s="59"/>
      <c r="BG57" s="59"/>
      <c r="BH57" s="59"/>
      <c r="BI57" s="59"/>
      <c r="BJ57" s="59"/>
      <c r="BK57" s="59" t="s">
        <v>232</v>
      </c>
      <c r="BL57" s="59"/>
      <c r="BM57" s="59"/>
      <c r="BN57" s="59"/>
      <c r="BO57" s="59" t="s">
        <v>239</v>
      </c>
      <c r="BP57" s="59"/>
      <c r="BQ57" s="39" t="s">
        <v>239</v>
      </c>
      <c r="BR57" s="73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39"/>
      <c r="CW57" s="73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60"/>
    </row>
    <row r="58" spans="1:133" hidden="1" x14ac:dyDescent="0.3">
      <c r="A58" s="201"/>
      <c r="B58" s="4" t="s">
        <v>211</v>
      </c>
      <c r="C58" s="74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 t="s">
        <v>239</v>
      </c>
      <c r="AH58" s="61" t="s">
        <v>239</v>
      </c>
      <c r="AI58" s="69"/>
      <c r="AJ58" s="74"/>
      <c r="AK58" s="61"/>
      <c r="AL58" s="61" t="s">
        <v>239</v>
      </c>
      <c r="AM58" s="61"/>
      <c r="AN58" s="61"/>
      <c r="AO58" s="61" t="s">
        <v>232</v>
      </c>
      <c r="AP58" s="61" t="s">
        <v>239</v>
      </c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 t="s">
        <v>239</v>
      </c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 t="s">
        <v>239</v>
      </c>
      <c r="BM58" s="61"/>
      <c r="BN58" s="61" t="s">
        <v>239</v>
      </c>
      <c r="BO58" s="61"/>
      <c r="BP58" s="61"/>
      <c r="BQ58" s="69"/>
      <c r="BR58" s="74"/>
      <c r="BS58" s="61"/>
      <c r="BT58" s="61"/>
      <c r="BU58" s="61"/>
      <c r="BV58" s="61"/>
      <c r="BW58" s="61"/>
      <c r="BX58" s="61"/>
      <c r="BY58" s="61" t="s">
        <v>239</v>
      </c>
      <c r="BZ58" s="61"/>
      <c r="CA58" s="61"/>
      <c r="CB58" s="61" t="s">
        <v>239</v>
      </c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9"/>
      <c r="CW58" s="74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2"/>
    </row>
    <row r="59" spans="1:133" hidden="1" x14ac:dyDescent="0.3">
      <c r="A59" s="201"/>
      <c r="B59" s="4" t="s">
        <v>222</v>
      </c>
      <c r="C59" s="73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 t="s">
        <v>239</v>
      </c>
      <c r="Z59" s="59"/>
      <c r="AA59" s="59"/>
      <c r="AB59" s="59"/>
      <c r="AC59" s="59" t="s">
        <v>239</v>
      </c>
      <c r="AD59" s="59"/>
      <c r="AE59" s="59"/>
      <c r="AF59" s="59"/>
      <c r="AG59" s="59"/>
      <c r="AH59" s="59"/>
      <c r="AI59" s="39"/>
      <c r="AJ59" s="73"/>
      <c r="AK59" s="59"/>
      <c r="AL59" s="59"/>
      <c r="AM59" s="59"/>
      <c r="AN59" s="59"/>
      <c r="AO59" s="59"/>
      <c r="AP59" s="59"/>
      <c r="AQ59" s="59"/>
      <c r="AR59" s="59" t="s">
        <v>232</v>
      </c>
      <c r="AS59" s="59"/>
      <c r="AT59" s="59"/>
      <c r="AU59" s="59"/>
      <c r="AV59" s="59"/>
      <c r="AW59" s="59" t="s">
        <v>239</v>
      </c>
      <c r="AX59" s="59"/>
      <c r="AY59" s="59"/>
      <c r="AZ59" s="59" t="s">
        <v>239</v>
      </c>
      <c r="BA59" s="59" t="s">
        <v>239</v>
      </c>
      <c r="BB59" s="59"/>
      <c r="BC59" s="59"/>
      <c r="BD59" s="59"/>
      <c r="BE59" s="59"/>
      <c r="BF59" s="59" t="s">
        <v>239</v>
      </c>
      <c r="BG59" s="59"/>
      <c r="BH59" s="59"/>
      <c r="BI59" s="59" t="s">
        <v>239</v>
      </c>
      <c r="BJ59" s="59"/>
      <c r="BK59" s="59"/>
      <c r="BL59" s="59"/>
      <c r="BM59" s="59"/>
      <c r="BN59" s="59"/>
      <c r="BO59" s="59"/>
      <c r="BP59" s="59"/>
      <c r="BQ59" s="39" t="s">
        <v>239</v>
      </c>
      <c r="BR59" s="73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39"/>
      <c r="CW59" s="73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60"/>
    </row>
    <row r="60" spans="1:133" x14ac:dyDescent="0.3">
      <c r="A60" s="201"/>
      <c r="B60" s="4" t="s">
        <v>6</v>
      </c>
      <c r="C60" s="74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9"/>
      <c r="AJ60" s="74"/>
      <c r="AK60" s="61"/>
      <c r="AL60" s="61"/>
      <c r="AM60" s="61"/>
      <c r="AN60" s="61"/>
      <c r="AO60" s="61" t="s">
        <v>239</v>
      </c>
      <c r="AP60" s="61"/>
      <c r="AQ60" s="61"/>
      <c r="AR60" s="61" t="s">
        <v>239</v>
      </c>
      <c r="AS60" s="61"/>
      <c r="AT60" s="61"/>
      <c r="AU60" s="61"/>
      <c r="AV60" s="61"/>
      <c r="AW60" s="61"/>
      <c r="AX60" s="61"/>
      <c r="AY60" s="61"/>
      <c r="AZ60" s="61"/>
      <c r="BA60" s="61"/>
      <c r="BB60" s="61" t="s">
        <v>239</v>
      </c>
      <c r="BC60" s="61"/>
      <c r="BD60" s="61"/>
      <c r="BE60" s="61" t="s">
        <v>239</v>
      </c>
      <c r="BF60" s="61"/>
      <c r="BG60" s="61"/>
      <c r="BH60" s="61"/>
      <c r="BI60" s="61"/>
      <c r="BJ60" s="61"/>
      <c r="BK60" s="61" t="s">
        <v>239</v>
      </c>
      <c r="BL60" s="61"/>
      <c r="BM60" s="61" t="s">
        <v>239</v>
      </c>
      <c r="BN60" s="61"/>
      <c r="BO60" s="61" t="s">
        <v>239</v>
      </c>
      <c r="BP60" s="61" t="s">
        <v>239</v>
      </c>
      <c r="BQ60" s="69" t="s">
        <v>239</v>
      </c>
      <c r="BR60" s="74"/>
      <c r="BS60" s="61"/>
      <c r="BT60" s="61"/>
      <c r="BU60" s="61"/>
      <c r="BV60" s="61" t="s">
        <v>232</v>
      </c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 t="s">
        <v>239</v>
      </c>
      <c r="CN60" s="61"/>
      <c r="CO60" s="61"/>
      <c r="CP60" s="61"/>
      <c r="CQ60" s="61"/>
      <c r="CR60" s="61"/>
      <c r="CS60" s="61"/>
      <c r="CT60" s="61"/>
      <c r="CU60" s="61"/>
      <c r="CV60" s="69"/>
      <c r="CW60" s="74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61"/>
      <c r="DT60" s="61"/>
      <c r="DU60" s="61"/>
      <c r="DV60" s="61"/>
      <c r="DW60" s="61"/>
      <c r="DX60" s="61"/>
      <c r="DY60" s="61"/>
      <c r="DZ60" s="61"/>
      <c r="EA60" s="61"/>
      <c r="EB60" s="61"/>
      <c r="EC60" s="62"/>
    </row>
    <row r="61" spans="1:133" hidden="1" x14ac:dyDescent="0.3">
      <c r="A61" s="201"/>
      <c r="B61" s="4" t="s">
        <v>198</v>
      </c>
      <c r="C61" s="73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 t="s">
        <v>239</v>
      </c>
      <c r="Z61" s="59"/>
      <c r="AA61" s="59"/>
      <c r="AB61" s="59"/>
      <c r="AC61" s="59" t="s">
        <v>239</v>
      </c>
      <c r="AD61" s="59"/>
      <c r="AE61" s="59"/>
      <c r="AF61" s="59"/>
      <c r="AG61" s="59"/>
      <c r="AH61" s="59"/>
      <c r="AI61" s="39" t="s">
        <v>239</v>
      </c>
      <c r="AJ61" s="73" t="s">
        <v>232</v>
      </c>
      <c r="AK61" s="59"/>
      <c r="AL61" s="59"/>
      <c r="AM61" s="59"/>
      <c r="AN61" s="59"/>
      <c r="AO61" s="59"/>
      <c r="AP61" s="59"/>
      <c r="AQ61" s="59"/>
      <c r="AR61" s="59" t="s">
        <v>239</v>
      </c>
      <c r="AS61" s="59"/>
      <c r="AT61" s="59"/>
      <c r="AU61" s="59"/>
      <c r="AV61" s="59"/>
      <c r="AW61" s="59"/>
      <c r="AX61" s="59"/>
      <c r="AY61" s="59"/>
      <c r="AZ61" s="59"/>
      <c r="BA61" s="59" t="s">
        <v>239</v>
      </c>
      <c r="BB61" s="59"/>
      <c r="BC61" s="59" t="s">
        <v>239</v>
      </c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 t="s">
        <v>239</v>
      </c>
      <c r="BP61" s="59" t="s">
        <v>239</v>
      </c>
      <c r="BQ61" s="39"/>
      <c r="BR61" s="73"/>
      <c r="BS61" s="59" t="s">
        <v>239</v>
      </c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 t="s">
        <v>239</v>
      </c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39"/>
      <c r="CW61" s="73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60"/>
    </row>
    <row r="62" spans="1:133" hidden="1" x14ac:dyDescent="0.3">
      <c r="A62" s="201"/>
      <c r="B62" s="4" t="s">
        <v>181</v>
      </c>
      <c r="C62" s="74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 t="s">
        <v>239</v>
      </c>
      <c r="Z62" s="61"/>
      <c r="AA62" s="61"/>
      <c r="AB62" s="61"/>
      <c r="AC62" s="61" t="s">
        <v>239</v>
      </c>
      <c r="AD62" s="61"/>
      <c r="AE62" s="61"/>
      <c r="AF62" s="61"/>
      <c r="AG62" s="61"/>
      <c r="AH62" s="61"/>
      <c r="AI62" s="69"/>
      <c r="AJ62" s="74"/>
      <c r="AK62" s="61"/>
      <c r="AL62" s="61"/>
      <c r="AM62" s="61" t="s">
        <v>239</v>
      </c>
      <c r="AN62" s="61"/>
      <c r="AO62" s="61"/>
      <c r="AP62" s="61"/>
      <c r="AQ62" s="61"/>
      <c r="AR62" s="61" t="s">
        <v>239</v>
      </c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 t="s">
        <v>232</v>
      </c>
      <c r="BJ62" s="61" t="s">
        <v>239</v>
      </c>
      <c r="BK62" s="61" t="s">
        <v>239</v>
      </c>
      <c r="BL62" s="61"/>
      <c r="BM62" s="61"/>
      <c r="BN62" s="61"/>
      <c r="BO62" s="61"/>
      <c r="BP62" s="61"/>
      <c r="BQ62" s="69"/>
      <c r="BR62" s="74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9"/>
      <c r="CW62" s="74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2"/>
    </row>
    <row r="63" spans="1:133" hidden="1" x14ac:dyDescent="0.3">
      <c r="A63" s="201"/>
      <c r="B63" s="4" t="s">
        <v>218</v>
      </c>
      <c r="C63" s="73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 t="s">
        <v>239</v>
      </c>
      <c r="T63" s="59"/>
      <c r="U63" s="59"/>
      <c r="V63" s="59"/>
      <c r="W63" s="59"/>
      <c r="X63" s="59"/>
      <c r="Y63" s="59"/>
      <c r="Z63" s="59" t="s">
        <v>239</v>
      </c>
      <c r="AA63" s="59"/>
      <c r="AB63" s="59"/>
      <c r="AC63" s="59"/>
      <c r="AD63" s="59"/>
      <c r="AE63" s="59"/>
      <c r="AF63" s="59"/>
      <c r="AG63" s="59"/>
      <c r="AH63" s="59"/>
      <c r="AI63" s="39"/>
      <c r="AJ63" s="73"/>
      <c r="AK63" s="59"/>
      <c r="AL63" s="59"/>
      <c r="AM63" s="59" t="s">
        <v>239</v>
      </c>
      <c r="AN63" s="59"/>
      <c r="AO63" s="59"/>
      <c r="AP63" s="59"/>
      <c r="AQ63" s="59"/>
      <c r="AR63" s="59"/>
      <c r="AS63" s="59"/>
      <c r="AT63" s="59"/>
      <c r="AU63" s="59"/>
      <c r="AV63" s="59"/>
      <c r="AW63" s="59" t="s">
        <v>239</v>
      </c>
      <c r="AX63" s="59"/>
      <c r="AY63" s="59" t="s">
        <v>239</v>
      </c>
      <c r="AZ63" s="59"/>
      <c r="BA63" s="59"/>
      <c r="BB63" s="59"/>
      <c r="BC63" s="59"/>
      <c r="BD63" s="59" t="s">
        <v>232</v>
      </c>
      <c r="BE63" s="59"/>
      <c r="BF63" s="59" t="s">
        <v>239</v>
      </c>
      <c r="BG63" s="59"/>
      <c r="BH63" s="59"/>
      <c r="BI63" s="59"/>
      <c r="BJ63" s="59"/>
      <c r="BK63" s="59"/>
      <c r="BL63" s="59" t="s">
        <v>239</v>
      </c>
      <c r="BM63" s="59"/>
      <c r="BN63" s="59"/>
      <c r="BO63" s="59"/>
      <c r="BP63" s="59"/>
      <c r="BQ63" s="39"/>
      <c r="BR63" s="73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 t="s">
        <v>239</v>
      </c>
      <c r="CF63" s="59"/>
      <c r="CG63" s="59" t="s">
        <v>239</v>
      </c>
      <c r="CH63" s="59"/>
      <c r="CI63" s="59"/>
      <c r="CJ63" s="59"/>
      <c r="CK63" s="59"/>
      <c r="CL63" s="59"/>
      <c r="CM63" s="59"/>
      <c r="CN63" s="59" t="s">
        <v>239</v>
      </c>
      <c r="CO63" s="59"/>
      <c r="CP63" s="59"/>
      <c r="CQ63" s="59"/>
      <c r="CR63" s="59"/>
      <c r="CS63" s="59"/>
      <c r="CT63" s="59"/>
      <c r="CU63" s="59"/>
      <c r="CV63" s="39"/>
      <c r="CW63" s="73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60"/>
    </row>
    <row r="64" spans="1:133" hidden="1" x14ac:dyDescent="0.3">
      <c r="A64" s="201"/>
      <c r="B64" s="4" t="s">
        <v>156</v>
      </c>
      <c r="C64" s="74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9"/>
      <c r="AJ64" s="74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 t="s">
        <v>239</v>
      </c>
      <c r="AX64" s="61"/>
      <c r="AY64" s="61"/>
      <c r="AZ64" s="61" t="s">
        <v>239</v>
      </c>
      <c r="BA64" s="61"/>
      <c r="BB64" s="61"/>
      <c r="BC64" s="61"/>
      <c r="BD64" s="61"/>
      <c r="BE64" s="61" t="s">
        <v>239</v>
      </c>
      <c r="BF64" s="61"/>
      <c r="BG64" s="61" t="s">
        <v>239</v>
      </c>
      <c r="BH64" s="61"/>
      <c r="BI64" s="61" t="s">
        <v>239</v>
      </c>
      <c r="BJ64" s="61" t="s">
        <v>239</v>
      </c>
      <c r="BK64" s="61"/>
      <c r="BL64" s="61"/>
      <c r="BM64" s="61"/>
      <c r="BN64" s="61"/>
      <c r="BO64" s="61" t="s">
        <v>239</v>
      </c>
      <c r="BP64" s="61" t="s">
        <v>232</v>
      </c>
      <c r="BQ64" s="69" t="s">
        <v>239</v>
      </c>
      <c r="BR64" s="74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9"/>
      <c r="CW64" s="74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2"/>
    </row>
    <row r="65" spans="1:133" hidden="1" x14ac:dyDescent="0.3">
      <c r="A65" s="201"/>
      <c r="B65" s="4" t="s">
        <v>155</v>
      </c>
      <c r="C65" s="73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39"/>
      <c r="AJ65" s="73"/>
      <c r="AK65" s="59" t="s">
        <v>239</v>
      </c>
      <c r="AL65" s="59" t="s">
        <v>239</v>
      </c>
      <c r="AM65" s="59" t="s">
        <v>239</v>
      </c>
      <c r="AN65" s="59"/>
      <c r="AO65" s="59"/>
      <c r="AP65" s="59"/>
      <c r="AQ65" s="59" t="s">
        <v>239</v>
      </c>
      <c r="AR65" s="59" t="s">
        <v>239</v>
      </c>
      <c r="AS65" s="59"/>
      <c r="AT65" s="59"/>
      <c r="AU65" s="59"/>
      <c r="AV65" s="59"/>
      <c r="AW65" s="59" t="s">
        <v>239</v>
      </c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 t="s">
        <v>239</v>
      </c>
      <c r="BI65" s="59"/>
      <c r="BJ65" s="59"/>
      <c r="BK65" s="59"/>
      <c r="BL65" s="59" t="s">
        <v>239</v>
      </c>
      <c r="BM65" s="59"/>
      <c r="BN65" s="59"/>
      <c r="BO65" s="59"/>
      <c r="BP65" s="59"/>
      <c r="BQ65" s="39" t="s">
        <v>232</v>
      </c>
      <c r="BR65" s="73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39"/>
      <c r="CW65" s="73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60"/>
    </row>
    <row r="66" spans="1:133" ht="17.25" hidden="1" thickBot="1" x14ac:dyDescent="0.35">
      <c r="A66" s="202"/>
      <c r="B66" s="5" t="s">
        <v>162</v>
      </c>
      <c r="C66" s="75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70"/>
      <c r="AJ66" s="75"/>
      <c r="AK66" s="63"/>
      <c r="AL66" s="63"/>
      <c r="AM66" s="63"/>
      <c r="AN66" s="63"/>
      <c r="AO66" s="63"/>
      <c r="AP66" s="63"/>
      <c r="AQ66" s="63" t="s">
        <v>239</v>
      </c>
      <c r="AR66" s="63" t="s">
        <v>239</v>
      </c>
      <c r="AS66" s="63"/>
      <c r="AT66" s="63"/>
      <c r="AU66" s="63"/>
      <c r="AV66" s="63"/>
      <c r="AW66" s="63"/>
      <c r="AX66" s="63"/>
      <c r="AY66" s="63" t="s">
        <v>239</v>
      </c>
      <c r="AZ66" s="63"/>
      <c r="BA66" s="63"/>
      <c r="BB66" s="63"/>
      <c r="BC66" s="63"/>
      <c r="BD66" s="63"/>
      <c r="BE66" s="63"/>
      <c r="BF66" s="63" t="s">
        <v>239</v>
      </c>
      <c r="BG66" s="63"/>
      <c r="BH66" s="63"/>
      <c r="BI66" s="63"/>
      <c r="BJ66" s="63"/>
      <c r="BK66" s="63" t="s">
        <v>239</v>
      </c>
      <c r="BL66" s="63"/>
      <c r="BM66" s="63"/>
      <c r="BN66" s="63"/>
      <c r="BO66" s="63"/>
      <c r="BP66" s="63"/>
      <c r="BQ66" s="70" t="s">
        <v>239</v>
      </c>
      <c r="BR66" s="75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70"/>
      <c r="CW66" s="75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4"/>
    </row>
    <row r="67" spans="1:133" hidden="1" x14ac:dyDescent="0.3">
      <c r="A67" s="182" t="s">
        <v>107</v>
      </c>
      <c r="B67" s="9" t="s">
        <v>175</v>
      </c>
      <c r="C67" s="76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38"/>
      <c r="AJ67" s="76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38"/>
      <c r="BR67" s="76"/>
      <c r="BS67" s="65" t="s">
        <v>232</v>
      </c>
      <c r="BT67" s="65"/>
      <c r="BU67" s="65"/>
      <c r="BV67" s="65"/>
      <c r="BW67" s="65" t="s">
        <v>239</v>
      </c>
      <c r="BX67" s="65" t="s">
        <v>239</v>
      </c>
      <c r="BY67" s="65"/>
      <c r="BZ67" s="65"/>
      <c r="CA67" s="65"/>
      <c r="CB67" s="65"/>
      <c r="CC67" s="65" t="s">
        <v>239</v>
      </c>
      <c r="CD67" s="65"/>
      <c r="CE67" s="65"/>
      <c r="CF67" s="65"/>
      <c r="CG67" s="65" t="s">
        <v>239</v>
      </c>
      <c r="CH67" s="65" t="s">
        <v>239</v>
      </c>
      <c r="CI67" s="65"/>
      <c r="CJ67" s="65" t="s">
        <v>239</v>
      </c>
      <c r="CK67" s="65" t="s">
        <v>239</v>
      </c>
      <c r="CL67" s="65"/>
      <c r="CM67" s="65"/>
      <c r="CN67" s="65"/>
      <c r="CO67" s="65" t="s">
        <v>239</v>
      </c>
      <c r="CP67" s="65"/>
      <c r="CQ67" s="65"/>
      <c r="CR67" s="65"/>
      <c r="CS67" s="65"/>
      <c r="CT67" s="65"/>
      <c r="CU67" s="65"/>
      <c r="CV67" s="38" t="s">
        <v>239</v>
      </c>
      <c r="CW67" s="76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6"/>
    </row>
    <row r="68" spans="1:133" hidden="1" x14ac:dyDescent="0.3">
      <c r="A68" s="183"/>
      <c r="B68" s="10" t="s">
        <v>204</v>
      </c>
      <c r="C68" s="74"/>
      <c r="D68" s="61"/>
      <c r="E68" s="61"/>
      <c r="F68" s="61"/>
      <c r="G68" s="61"/>
      <c r="H68" s="61"/>
      <c r="I68" s="61"/>
      <c r="J68" s="61" t="s">
        <v>239</v>
      </c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 t="s">
        <v>239</v>
      </c>
      <c r="AH68" s="61"/>
      <c r="AI68" s="69"/>
      <c r="AJ68" s="74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 t="s">
        <v>239</v>
      </c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9"/>
      <c r="BR68" s="74"/>
      <c r="BS68" s="61" t="s">
        <v>239</v>
      </c>
      <c r="BT68" s="61"/>
      <c r="BU68" s="61"/>
      <c r="BV68" s="61"/>
      <c r="BW68" s="61" t="s">
        <v>239</v>
      </c>
      <c r="BX68" s="61" t="s">
        <v>239</v>
      </c>
      <c r="BY68" s="61"/>
      <c r="BZ68" s="61"/>
      <c r="CA68" s="61"/>
      <c r="CB68" s="61"/>
      <c r="CC68" s="61"/>
      <c r="CD68" s="61"/>
      <c r="CE68" s="61"/>
      <c r="CF68" s="61"/>
      <c r="CG68" s="61" t="s">
        <v>239</v>
      </c>
      <c r="CH68" s="61" t="s">
        <v>232</v>
      </c>
      <c r="CI68" s="61" t="s">
        <v>239</v>
      </c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 t="s">
        <v>239</v>
      </c>
      <c r="CV68" s="69" t="s">
        <v>239</v>
      </c>
      <c r="CW68" s="74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2"/>
    </row>
    <row r="69" spans="1:133" hidden="1" x14ac:dyDescent="0.3">
      <c r="A69" s="183"/>
      <c r="B69" s="11" t="s">
        <v>226</v>
      </c>
      <c r="C69" s="73"/>
      <c r="D69" s="59"/>
      <c r="E69" s="59" t="s">
        <v>239</v>
      </c>
      <c r="F69" s="59"/>
      <c r="G69" s="59"/>
      <c r="H69" s="59"/>
      <c r="I69" s="59"/>
      <c r="J69" s="59" t="s">
        <v>239</v>
      </c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39" t="s">
        <v>239</v>
      </c>
      <c r="AJ69" s="73"/>
      <c r="AK69" s="59" t="s">
        <v>239</v>
      </c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39"/>
      <c r="BR69" s="73"/>
      <c r="BS69" s="59" t="s">
        <v>232</v>
      </c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 t="s">
        <v>239</v>
      </c>
      <c r="CH69" s="59"/>
      <c r="CI69" s="59"/>
      <c r="CJ69" s="59"/>
      <c r="CK69" s="59" t="s">
        <v>239</v>
      </c>
      <c r="CL69" s="59"/>
      <c r="CM69" s="59"/>
      <c r="CN69" s="59"/>
      <c r="CO69" s="59"/>
      <c r="CP69" s="59"/>
      <c r="CQ69" s="59" t="s">
        <v>239</v>
      </c>
      <c r="CR69" s="59"/>
      <c r="CS69" s="59"/>
      <c r="CT69" s="59"/>
      <c r="CU69" s="59"/>
      <c r="CV69" s="39" t="s">
        <v>239</v>
      </c>
      <c r="CW69" s="73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59"/>
      <c r="EC69" s="60"/>
    </row>
    <row r="70" spans="1:133" hidden="1" x14ac:dyDescent="0.3">
      <c r="A70" s="183"/>
      <c r="B70" s="11" t="s">
        <v>168</v>
      </c>
      <c r="C70" s="74"/>
      <c r="D70" s="61"/>
      <c r="E70" s="61" t="s">
        <v>239</v>
      </c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9"/>
      <c r="AJ70" s="74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9"/>
      <c r="BR70" s="74"/>
      <c r="BS70" s="61"/>
      <c r="BT70" s="61"/>
      <c r="BU70" s="61"/>
      <c r="BV70" s="61"/>
      <c r="BW70" s="61"/>
      <c r="BX70" s="61" t="s">
        <v>239</v>
      </c>
      <c r="BY70" s="61"/>
      <c r="BZ70" s="61"/>
      <c r="CA70" s="61"/>
      <c r="CB70" s="61" t="s">
        <v>239</v>
      </c>
      <c r="CC70" s="61"/>
      <c r="CD70" s="61"/>
      <c r="CE70" s="61"/>
      <c r="CF70" s="61"/>
      <c r="CG70" s="61" t="s">
        <v>239</v>
      </c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 t="s">
        <v>239</v>
      </c>
      <c r="CS70" s="61"/>
      <c r="CT70" s="61"/>
      <c r="CU70" s="61"/>
      <c r="CV70" s="69" t="s">
        <v>239</v>
      </c>
      <c r="CW70" s="74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2"/>
    </row>
    <row r="71" spans="1:133" hidden="1" x14ac:dyDescent="0.3">
      <c r="A71" s="183"/>
      <c r="B71" s="11" t="s">
        <v>176</v>
      </c>
      <c r="C71" s="73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39"/>
      <c r="AJ71" s="73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39"/>
      <c r="BR71" s="73"/>
      <c r="BS71" s="59" t="s">
        <v>239</v>
      </c>
      <c r="BT71" s="59"/>
      <c r="BU71" s="59"/>
      <c r="BV71" s="59" t="s">
        <v>239</v>
      </c>
      <c r="BW71" s="59" t="s">
        <v>232</v>
      </c>
      <c r="BX71" s="59"/>
      <c r="BY71" s="59"/>
      <c r="BZ71" s="59"/>
      <c r="CA71" s="59"/>
      <c r="CB71" s="59" t="s">
        <v>239</v>
      </c>
      <c r="CC71" s="59" t="s">
        <v>239</v>
      </c>
      <c r="CD71" s="59"/>
      <c r="CE71" s="59"/>
      <c r="CF71" s="59"/>
      <c r="CG71" s="59"/>
      <c r="CH71" s="59"/>
      <c r="CI71" s="59"/>
      <c r="CJ71" s="59"/>
      <c r="CK71" s="59" t="s">
        <v>239</v>
      </c>
      <c r="CL71" s="59"/>
      <c r="CM71" s="59"/>
      <c r="CN71" s="59"/>
      <c r="CO71" s="59" t="s">
        <v>239</v>
      </c>
      <c r="CP71" s="59"/>
      <c r="CQ71" s="59"/>
      <c r="CR71" s="59" t="s">
        <v>239</v>
      </c>
      <c r="CS71" s="59"/>
      <c r="CT71" s="59"/>
      <c r="CU71" s="59"/>
      <c r="CV71" s="39" t="s">
        <v>239</v>
      </c>
      <c r="CW71" s="73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59"/>
      <c r="EB71" s="59"/>
      <c r="EC71" s="60"/>
    </row>
    <row r="72" spans="1:133" hidden="1" x14ac:dyDescent="0.3">
      <c r="A72" s="183"/>
      <c r="B72" s="11" t="s">
        <v>203</v>
      </c>
      <c r="C72" s="74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9"/>
      <c r="AJ72" s="74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 t="s">
        <v>239</v>
      </c>
      <c r="BM72" s="61"/>
      <c r="BN72" s="61" t="s">
        <v>239</v>
      </c>
      <c r="BO72" s="61"/>
      <c r="BP72" s="61"/>
      <c r="BQ72" s="69"/>
      <c r="BR72" s="74"/>
      <c r="BS72" s="61"/>
      <c r="BT72" s="61"/>
      <c r="BU72" s="61"/>
      <c r="BV72" s="61"/>
      <c r="BW72" s="61"/>
      <c r="BX72" s="61"/>
      <c r="BY72" s="61" t="s">
        <v>239</v>
      </c>
      <c r="BZ72" s="61" t="s">
        <v>239</v>
      </c>
      <c r="CA72" s="61"/>
      <c r="CB72" s="61"/>
      <c r="CC72" s="61"/>
      <c r="CD72" s="61" t="s">
        <v>239</v>
      </c>
      <c r="CE72" s="61" t="s">
        <v>239</v>
      </c>
      <c r="CF72" s="61"/>
      <c r="CG72" s="61" t="s">
        <v>239</v>
      </c>
      <c r="CH72" s="61"/>
      <c r="CI72" s="61"/>
      <c r="CJ72" s="61" t="s">
        <v>239</v>
      </c>
      <c r="CK72" s="61"/>
      <c r="CL72" s="61"/>
      <c r="CM72" s="61"/>
      <c r="CN72" s="61"/>
      <c r="CO72" s="61"/>
      <c r="CP72" s="61" t="s">
        <v>232</v>
      </c>
      <c r="CQ72" s="61"/>
      <c r="CR72" s="61" t="s">
        <v>239</v>
      </c>
      <c r="CS72" s="61"/>
      <c r="CT72" s="61" t="s">
        <v>239</v>
      </c>
      <c r="CU72" s="61"/>
      <c r="CV72" s="69"/>
      <c r="CW72" s="74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2"/>
    </row>
    <row r="73" spans="1:133" hidden="1" x14ac:dyDescent="0.3">
      <c r="A73" s="183"/>
      <c r="B73" s="11" t="s">
        <v>173</v>
      </c>
      <c r="C73" s="73"/>
      <c r="D73" s="59"/>
      <c r="E73" s="59" t="s">
        <v>239</v>
      </c>
      <c r="F73" s="59" t="s">
        <v>239</v>
      </c>
      <c r="G73" s="59"/>
      <c r="H73" s="59"/>
      <c r="I73" s="59"/>
      <c r="J73" s="59"/>
      <c r="K73" s="59"/>
      <c r="L73" s="59"/>
      <c r="M73" s="59"/>
      <c r="N73" s="59" t="s">
        <v>239</v>
      </c>
      <c r="O73" s="59"/>
      <c r="P73" s="59"/>
      <c r="Q73" s="59" t="s">
        <v>239</v>
      </c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39"/>
      <c r="AJ73" s="73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 t="s">
        <v>239</v>
      </c>
      <c r="BH73" s="59"/>
      <c r="BI73" s="59"/>
      <c r="BJ73" s="59"/>
      <c r="BK73" s="59"/>
      <c r="BL73" s="59"/>
      <c r="BM73" s="59"/>
      <c r="BN73" s="59"/>
      <c r="BO73" s="59"/>
      <c r="BP73" s="59"/>
      <c r="BQ73" s="39"/>
      <c r="BR73" s="73"/>
      <c r="BS73" s="59"/>
      <c r="BT73" s="59"/>
      <c r="BU73" s="59"/>
      <c r="BV73" s="59"/>
      <c r="BW73" s="59"/>
      <c r="BX73" s="59"/>
      <c r="BY73" s="59"/>
      <c r="BZ73" s="59" t="s">
        <v>239</v>
      </c>
      <c r="CA73" s="59"/>
      <c r="CB73" s="59" t="s">
        <v>239</v>
      </c>
      <c r="CC73" s="59"/>
      <c r="CD73" s="59"/>
      <c r="CE73" s="59" t="s">
        <v>232</v>
      </c>
      <c r="CF73" s="59"/>
      <c r="CG73" s="59" t="s">
        <v>239</v>
      </c>
      <c r="CH73" s="59"/>
      <c r="CI73" s="59"/>
      <c r="CJ73" s="59"/>
      <c r="CK73" s="59"/>
      <c r="CL73" s="59"/>
      <c r="CM73" s="59"/>
      <c r="CN73" s="59" t="s">
        <v>239</v>
      </c>
      <c r="CO73" s="59"/>
      <c r="CP73" s="59"/>
      <c r="CQ73" s="59"/>
      <c r="CR73" s="59"/>
      <c r="CS73" s="59"/>
      <c r="CT73" s="59"/>
      <c r="CU73" s="59"/>
      <c r="CV73" s="39"/>
      <c r="CW73" s="73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60"/>
    </row>
    <row r="74" spans="1:133" hidden="1" x14ac:dyDescent="0.3">
      <c r="A74" s="183"/>
      <c r="B74" s="11" t="s">
        <v>205</v>
      </c>
      <c r="C74" s="74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9"/>
      <c r="AJ74" s="74"/>
      <c r="AK74" s="61" t="s">
        <v>239</v>
      </c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 t="s">
        <v>239</v>
      </c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9"/>
      <c r="BR74" s="74"/>
      <c r="BS74" s="61" t="s">
        <v>239</v>
      </c>
      <c r="BT74" s="61"/>
      <c r="BU74" s="61"/>
      <c r="BV74" s="61"/>
      <c r="BW74" s="61"/>
      <c r="BX74" s="61"/>
      <c r="BY74" s="61"/>
      <c r="BZ74" s="61" t="s">
        <v>239</v>
      </c>
      <c r="CA74" s="61"/>
      <c r="CB74" s="61"/>
      <c r="CC74" s="61"/>
      <c r="CD74" s="61"/>
      <c r="CE74" s="61"/>
      <c r="CF74" s="61" t="s">
        <v>239</v>
      </c>
      <c r="CG74" s="61"/>
      <c r="CH74" s="61"/>
      <c r="CI74" s="61"/>
      <c r="CJ74" s="61"/>
      <c r="CK74" s="61"/>
      <c r="CL74" s="61"/>
      <c r="CM74" s="61" t="s">
        <v>239</v>
      </c>
      <c r="CN74" s="61" t="s">
        <v>239</v>
      </c>
      <c r="CO74" s="61"/>
      <c r="CP74" s="61" t="s">
        <v>239</v>
      </c>
      <c r="CQ74" s="61" t="s">
        <v>232</v>
      </c>
      <c r="CR74" s="61" t="s">
        <v>239</v>
      </c>
      <c r="CS74" s="61"/>
      <c r="CT74" s="61" t="s">
        <v>239</v>
      </c>
      <c r="CU74" s="61"/>
      <c r="CV74" s="69"/>
      <c r="CW74" s="74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2"/>
    </row>
    <row r="75" spans="1:133" hidden="1" x14ac:dyDescent="0.3">
      <c r="A75" s="183"/>
      <c r="B75" s="11" t="s">
        <v>202</v>
      </c>
      <c r="C75" s="73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39"/>
      <c r="AJ75" s="73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39"/>
      <c r="BR75" s="73"/>
      <c r="BS75" s="59" t="s">
        <v>239</v>
      </c>
      <c r="BT75" s="59" t="s">
        <v>239</v>
      </c>
      <c r="BU75" s="59"/>
      <c r="BV75" s="59"/>
      <c r="BW75" s="59" t="s">
        <v>239</v>
      </c>
      <c r="BX75" s="59"/>
      <c r="BY75" s="59" t="s">
        <v>239</v>
      </c>
      <c r="BZ75" s="59"/>
      <c r="CA75" s="59"/>
      <c r="CB75" s="59"/>
      <c r="CC75" s="59"/>
      <c r="CD75" s="59" t="s">
        <v>239</v>
      </c>
      <c r="CE75" s="59"/>
      <c r="CF75" s="59"/>
      <c r="CG75" s="59"/>
      <c r="CH75" s="59"/>
      <c r="CI75" s="59"/>
      <c r="CJ75" s="59" t="s">
        <v>239</v>
      </c>
      <c r="CK75" s="59"/>
      <c r="CL75" s="59"/>
      <c r="CM75" s="59" t="s">
        <v>239</v>
      </c>
      <c r="CN75" s="59"/>
      <c r="CO75" s="59" t="s">
        <v>239</v>
      </c>
      <c r="CP75" s="59" t="s">
        <v>232</v>
      </c>
      <c r="CQ75" s="59" t="s">
        <v>239</v>
      </c>
      <c r="CR75" s="59" t="s">
        <v>239</v>
      </c>
      <c r="CS75" s="59"/>
      <c r="CT75" s="59"/>
      <c r="CU75" s="59"/>
      <c r="CV75" s="39"/>
      <c r="CW75" s="73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60"/>
    </row>
    <row r="76" spans="1:133" hidden="1" x14ac:dyDescent="0.3">
      <c r="A76" s="183"/>
      <c r="B76" s="11" t="s">
        <v>184</v>
      </c>
      <c r="C76" s="74"/>
      <c r="D76" s="61"/>
      <c r="E76" s="61" t="s">
        <v>239</v>
      </c>
      <c r="F76" s="61"/>
      <c r="G76" s="61"/>
      <c r="H76" s="61"/>
      <c r="I76" s="61"/>
      <c r="J76" s="61"/>
      <c r="K76" s="61"/>
      <c r="L76" s="61"/>
      <c r="M76" s="61"/>
      <c r="N76" s="61" t="s">
        <v>239</v>
      </c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9"/>
      <c r="AJ76" s="74"/>
      <c r="AK76" s="61" t="s">
        <v>239</v>
      </c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9"/>
      <c r="BR76" s="74"/>
      <c r="BS76" s="61"/>
      <c r="BT76" s="61"/>
      <c r="BU76" s="61"/>
      <c r="BV76" s="61"/>
      <c r="BW76" s="61"/>
      <c r="BX76" s="61"/>
      <c r="BY76" s="61"/>
      <c r="BZ76" s="61" t="s">
        <v>239</v>
      </c>
      <c r="CA76" s="61"/>
      <c r="CB76" s="61" t="s">
        <v>232</v>
      </c>
      <c r="CC76" s="61"/>
      <c r="CD76" s="61"/>
      <c r="CE76" s="61" t="s">
        <v>239</v>
      </c>
      <c r="CF76" s="61" t="s">
        <v>239</v>
      </c>
      <c r="CG76" s="61" t="s">
        <v>239</v>
      </c>
      <c r="CH76" s="61"/>
      <c r="CI76" s="61"/>
      <c r="CJ76" s="61"/>
      <c r="CK76" s="61"/>
      <c r="CL76" s="61"/>
      <c r="CM76" s="61"/>
      <c r="CN76" s="61"/>
      <c r="CO76" s="61"/>
      <c r="CP76" s="61" t="s">
        <v>239</v>
      </c>
      <c r="CQ76" s="61" t="s">
        <v>239</v>
      </c>
      <c r="CR76" s="61"/>
      <c r="CS76" s="61"/>
      <c r="CT76" s="61"/>
      <c r="CU76" s="61"/>
      <c r="CV76" s="69" t="s">
        <v>239</v>
      </c>
      <c r="CW76" s="74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2"/>
    </row>
    <row r="77" spans="1:133" hidden="1" x14ac:dyDescent="0.3">
      <c r="A77" s="183"/>
      <c r="B77" s="11" t="s">
        <v>171</v>
      </c>
      <c r="C77" s="73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39"/>
      <c r="AJ77" s="73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39"/>
      <c r="BR77" s="73"/>
      <c r="BS77" s="59" t="s">
        <v>239</v>
      </c>
      <c r="BT77" s="59"/>
      <c r="BU77" s="59"/>
      <c r="BV77" s="59" t="s">
        <v>239</v>
      </c>
      <c r="BW77" s="59" t="s">
        <v>239</v>
      </c>
      <c r="BX77" s="59"/>
      <c r="BY77" s="59"/>
      <c r="BZ77" s="59"/>
      <c r="CA77" s="59"/>
      <c r="CB77" s="59"/>
      <c r="CC77" s="59" t="s">
        <v>232</v>
      </c>
      <c r="CD77" s="59"/>
      <c r="CE77" s="59"/>
      <c r="CF77" s="59"/>
      <c r="CG77" s="59"/>
      <c r="CH77" s="59"/>
      <c r="CI77" s="59"/>
      <c r="CJ77" s="59"/>
      <c r="CK77" s="59" t="s">
        <v>239</v>
      </c>
      <c r="CL77" s="59"/>
      <c r="CM77" s="59" t="s">
        <v>239</v>
      </c>
      <c r="CN77" s="59"/>
      <c r="CO77" s="59"/>
      <c r="CP77" s="59"/>
      <c r="CQ77" s="59"/>
      <c r="CR77" s="59" t="s">
        <v>239</v>
      </c>
      <c r="CS77" s="59"/>
      <c r="CT77" s="59"/>
      <c r="CU77" s="59"/>
      <c r="CV77" s="39"/>
      <c r="CW77" s="73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60"/>
    </row>
    <row r="78" spans="1:133" hidden="1" x14ac:dyDescent="0.3">
      <c r="A78" s="183"/>
      <c r="B78" s="11" t="s">
        <v>7</v>
      </c>
      <c r="C78" s="74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9"/>
      <c r="AJ78" s="74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9"/>
      <c r="BR78" s="74"/>
      <c r="BS78" s="61" t="s">
        <v>239</v>
      </c>
      <c r="BT78" s="61"/>
      <c r="BU78" s="61"/>
      <c r="BV78" s="61"/>
      <c r="BW78" s="61" t="s">
        <v>239</v>
      </c>
      <c r="BX78" s="61"/>
      <c r="BY78" s="61"/>
      <c r="BZ78" s="61"/>
      <c r="CA78" s="61"/>
      <c r="CB78" s="61" t="s">
        <v>239</v>
      </c>
      <c r="CC78" s="61"/>
      <c r="CD78" s="61" t="s">
        <v>232</v>
      </c>
      <c r="CE78" s="61"/>
      <c r="CF78" s="61"/>
      <c r="CG78" s="61"/>
      <c r="CH78" s="61"/>
      <c r="CI78" s="61"/>
      <c r="CJ78" s="61" t="s">
        <v>239</v>
      </c>
      <c r="CK78" s="61"/>
      <c r="CL78" s="61"/>
      <c r="CM78" s="61"/>
      <c r="CN78" s="61"/>
      <c r="CO78" s="61" t="s">
        <v>239</v>
      </c>
      <c r="CP78" s="61" t="s">
        <v>239</v>
      </c>
      <c r="CQ78" s="61" t="s">
        <v>239</v>
      </c>
      <c r="CR78" s="61" t="s">
        <v>239</v>
      </c>
      <c r="CS78" s="61"/>
      <c r="CT78" s="61"/>
      <c r="CU78" s="61"/>
      <c r="CV78" s="69" t="s">
        <v>239</v>
      </c>
      <c r="CW78" s="74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2"/>
    </row>
    <row r="79" spans="1:133" hidden="1" x14ac:dyDescent="0.3">
      <c r="A79" s="183"/>
      <c r="B79" s="11" t="s">
        <v>216</v>
      </c>
      <c r="C79" s="73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39"/>
      <c r="AJ79" s="73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 t="s">
        <v>239</v>
      </c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39"/>
      <c r="BR79" s="73"/>
      <c r="BS79" s="59" t="s">
        <v>239</v>
      </c>
      <c r="BT79" s="59"/>
      <c r="BU79" s="59"/>
      <c r="BV79" s="59"/>
      <c r="BW79" s="59"/>
      <c r="BX79" s="59"/>
      <c r="BY79" s="59"/>
      <c r="BZ79" s="59"/>
      <c r="CA79" s="59"/>
      <c r="CB79" s="59" t="s">
        <v>239</v>
      </c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 t="s">
        <v>239</v>
      </c>
      <c r="CS79" s="59"/>
      <c r="CT79" s="59"/>
      <c r="CU79" s="59"/>
      <c r="CV79" s="39"/>
      <c r="CW79" s="73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60"/>
    </row>
    <row r="80" spans="1:133" hidden="1" x14ac:dyDescent="0.3">
      <c r="A80" s="183"/>
      <c r="B80" s="11" t="s">
        <v>186</v>
      </c>
      <c r="C80" s="74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9" t="s">
        <v>239</v>
      </c>
      <c r="AJ80" s="74"/>
      <c r="AK80" s="61"/>
      <c r="AL80" s="61"/>
      <c r="AM80" s="61"/>
      <c r="AN80" s="61"/>
      <c r="AO80" s="61"/>
      <c r="AP80" s="61"/>
      <c r="AQ80" s="61"/>
      <c r="AR80" s="61"/>
      <c r="AS80" s="61"/>
      <c r="AT80" s="61" t="s">
        <v>239</v>
      </c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9"/>
      <c r="BR80" s="74"/>
      <c r="BS80" s="61" t="s">
        <v>232</v>
      </c>
      <c r="BT80" s="61"/>
      <c r="BU80" s="61"/>
      <c r="BV80" s="61"/>
      <c r="BW80" s="61" t="s">
        <v>239</v>
      </c>
      <c r="BX80" s="61" t="s">
        <v>239</v>
      </c>
      <c r="BY80" s="61"/>
      <c r="BZ80" s="61"/>
      <c r="CA80" s="61"/>
      <c r="CB80" s="61"/>
      <c r="CC80" s="61" t="s">
        <v>239</v>
      </c>
      <c r="CD80" s="61"/>
      <c r="CE80" s="61"/>
      <c r="CF80" s="61"/>
      <c r="CG80" s="61" t="s">
        <v>239</v>
      </c>
      <c r="CH80" s="61" t="s">
        <v>239</v>
      </c>
      <c r="CI80" s="61"/>
      <c r="CJ80" s="61" t="s">
        <v>239</v>
      </c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9" t="s">
        <v>239</v>
      </c>
      <c r="CW80" s="74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2"/>
    </row>
    <row r="81" spans="1:133" hidden="1" x14ac:dyDescent="0.3">
      <c r="A81" s="183"/>
      <c r="B81" s="11" t="s">
        <v>169</v>
      </c>
      <c r="C81" s="73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39"/>
      <c r="AJ81" s="73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39"/>
      <c r="BR81" s="73"/>
      <c r="BS81" s="59" t="s">
        <v>239</v>
      </c>
      <c r="BT81" s="59"/>
      <c r="BU81" s="59"/>
      <c r="BV81" s="59"/>
      <c r="BW81" s="59" t="s">
        <v>239</v>
      </c>
      <c r="BX81" s="59"/>
      <c r="BY81" s="59"/>
      <c r="BZ81" s="59"/>
      <c r="CA81" s="59"/>
      <c r="CB81" s="59" t="s">
        <v>239</v>
      </c>
      <c r="CC81" s="59"/>
      <c r="CD81" s="59" t="s">
        <v>239</v>
      </c>
      <c r="CE81" s="59"/>
      <c r="CF81" s="59"/>
      <c r="CG81" s="59"/>
      <c r="CH81" s="59"/>
      <c r="CI81" s="59"/>
      <c r="CJ81" s="59"/>
      <c r="CK81" s="59" t="s">
        <v>239</v>
      </c>
      <c r="CL81" s="59"/>
      <c r="CM81" s="59"/>
      <c r="CN81" s="59"/>
      <c r="CO81" s="59" t="s">
        <v>239</v>
      </c>
      <c r="CP81" s="59"/>
      <c r="CQ81" s="59"/>
      <c r="CR81" s="59"/>
      <c r="CS81" s="59"/>
      <c r="CT81" s="59"/>
      <c r="CU81" s="59"/>
      <c r="CV81" s="39"/>
      <c r="CW81" s="73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60"/>
    </row>
    <row r="82" spans="1:133" hidden="1" x14ac:dyDescent="0.3">
      <c r="A82" s="183"/>
      <c r="B82" s="11" t="s">
        <v>194</v>
      </c>
      <c r="C82" s="74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9"/>
      <c r="AJ82" s="74"/>
      <c r="AK82" s="61" t="s">
        <v>239</v>
      </c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9"/>
      <c r="BR82" s="74" t="s">
        <v>232</v>
      </c>
      <c r="BS82" s="61"/>
      <c r="BT82" s="61"/>
      <c r="BU82" s="61" t="s">
        <v>239</v>
      </c>
      <c r="BV82" s="61"/>
      <c r="BW82" s="61"/>
      <c r="BX82" s="61" t="s">
        <v>239</v>
      </c>
      <c r="BY82" s="61"/>
      <c r="BZ82" s="61"/>
      <c r="CA82" s="61"/>
      <c r="CB82" s="61" t="s">
        <v>239</v>
      </c>
      <c r="CC82" s="61"/>
      <c r="CD82" s="61" t="s">
        <v>239</v>
      </c>
      <c r="CE82" s="61" t="s">
        <v>239</v>
      </c>
      <c r="CF82" s="61"/>
      <c r="CG82" s="61" t="s">
        <v>239</v>
      </c>
      <c r="CH82" s="61"/>
      <c r="CI82" s="61"/>
      <c r="CJ82" s="61"/>
      <c r="CK82" s="61"/>
      <c r="CL82" s="61" t="s">
        <v>239</v>
      </c>
      <c r="CM82" s="61"/>
      <c r="CN82" s="61" t="s">
        <v>239</v>
      </c>
      <c r="CO82" s="61"/>
      <c r="CP82" s="61"/>
      <c r="CQ82" s="61"/>
      <c r="CR82" s="61" t="s">
        <v>239</v>
      </c>
      <c r="CS82" s="61"/>
      <c r="CT82" s="61"/>
      <c r="CU82" s="61"/>
      <c r="CV82" s="69"/>
      <c r="CW82" s="74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2"/>
    </row>
    <row r="83" spans="1:133" hidden="1" x14ac:dyDescent="0.3">
      <c r="A83" s="183"/>
      <c r="B83" s="11" t="s">
        <v>177</v>
      </c>
      <c r="C83" s="73"/>
      <c r="D83" s="59"/>
      <c r="E83" s="59"/>
      <c r="F83" s="59"/>
      <c r="G83" s="59" t="s">
        <v>239</v>
      </c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39"/>
      <c r="AJ83" s="73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 t="s">
        <v>239</v>
      </c>
      <c r="BM83" s="59"/>
      <c r="BN83" s="59"/>
      <c r="BO83" s="59"/>
      <c r="BP83" s="59"/>
      <c r="BQ83" s="39"/>
      <c r="BR83" s="73"/>
      <c r="BS83" s="59"/>
      <c r="BT83" s="59"/>
      <c r="BU83" s="59" t="s">
        <v>232</v>
      </c>
      <c r="BV83" s="59"/>
      <c r="BW83" s="59"/>
      <c r="BX83" s="59"/>
      <c r="BY83" s="59"/>
      <c r="BZ83" s="59"/>
      <c r="CA83" s="59"/>
      <c r="CB83" s="59" t="s">
        <v>239</v>
      </c>
      <c r="CC83" s="59"/>
      <c r="CD83" s="59"/>
      <c r="CE83" s="59"/>
      <c r="CF83" s="59" t="s">
        <v>239</v>
      </c>
      <c r="CG83" s="59"/>
      <c r="CH83" s="59"/>
      <c r="CI83" s="59"/>
      <c r="CJ83" s="59" t="s">
        <v>239</v>
      </c>
      <c r="CK83" s="59"/>
      <c r="CL83" s="59" t="s">
        <v>239</v>
      </c>
      <c r="CM83" s="59"/>
      <c r="CN83" s="59"/>
      <c r="CO83" s="59" t="s">
        <v>239</v>
      </c>
      <c r="CP83" s="59"/>
      <c r="CQ83" s="59" t="s">
        <v>239</v>
      </c>
      <c r="CR83" s="59"/>
      <c r="CS83" s="59"/>
      <c r="CT83" s="59"/>
      <c r="CU83" s="59"/>
      <c r="CV83" s="39"/>
      <c r="CW83" s="73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60"/>
    </row>
    <row r="84" spans="1:133" hidden="1" x14ac:dyDescent="0.3">
      <c r="A84" s="183"/>
      <c r="B84" s="11" t="s">
        <v>174</v>
      </c>
      <c r="C84" s="74"/>
      <c r="D84" s="61"/>
      <c r="E84" s="61"/>
      <c r="F84" s="61"/>
      <c r="G84" s="61"/>
      <c r="H84" s="61"/>
      <c r="I84" s="61"/>
      <c r="J84" s="61"/>
      <c r="K84" s="61" t="s">
        <v>239</v>
      </c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9"/>
      <c r="AJ84" s="74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 t="s">
        <v>239</v>
      </c>
      <c r="BM84" s="61"/>
      <c r="BN84" s="61"/>
      <c r="BO84" s="61"/>
      <c r="BP84" s="61"/>
      <c r="BQ84" s="69"/>
      <c r="BR84" s="74"/>
      <c r="BS84" s="61"/>
      <c r="BT84" s="61"/>
      <c r="BU84" s="61"/>
      <c r="BV84" s="61"/>
      <c r="BW84" s="61"/>
      <c r="BX84" s="61"/>
      <c r="BY84" s="61"/>
      <c r="BZ84" s="61"/>
      <c r="CA84" s="61"/>
      <c r="CB84" s="61" t="s">
        <v>239</v>
      </c>
      <c r="CC84" s="61"/>
      <c r="CD84" s="61"/>
      <c r="CE84" s="61"/>
      <c r="CF84" s="61"/>
      <c r="CG84" s="61"/>
      <c r="CH84" s="61"/>
      <c r="CI84" s="61"/>
      <c r="CJ84" s="61" t="s">
        <v>239</v>
      </c>
      <c r="CK84" s="61"/>
      <c r="CL84" s="61" t="s">
        <v>232</v>
      </c>
      <c r="CM84" s="61" t="s">
        <v>239</v>
      </c>
      <c r="CN84" s="61"/>
      <c r="CO84" s="61"/>
      <c r="CP84" s="61"/>
      <c r="CQ84" s="61" t="s">
        <v>239</v>
      </c>
      <c r="CR84" s="61" t="s">
        <v>239</v>
      </c>
      <c r="CS84" s="61"/>
      <c r="CT84" s="61"/>
      <c r="CU84" s="61"/>
      <c r="CV84" s="69" t="s">
        <v>239</v>
      </c>
      <c r="CW84" s="74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2"/>
    </row>
    <row r="85" spans="1:133" hidden="1" x14ac:dyDescent="0.3">
      <c r="A85" s="183"/>
      <c r="B85" s="11" t="s">
        <v>170</v>
      </c>
      <c r="C85" s="73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39"/>
      <c r="AJ85" s="73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39"/>
      <c r="BR85" s="73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 t="s">
        <v>239</v>
      </c>
      <c r="CG85" s="59"/>
      <c r="CH85" s="59"/>
      <c r="CI85" s="59"/>
      <c r="CJ85" s="59" t="s">
        <v>239</v>
      </c>
      <c r="CK85" s="59"/>
      <c r="CL85" s="59"/>
      <c r="CM85" s="59" t="s">
        <v>239</v>
      </c>
      <c r="CN85" s="59"/>
      <c r="CO85" s="59"/>
      <c r="CP85" s="59" t="s">
        <v>239</v>
      </c>
      <c r="CQ85" s="59" t="s">
        <v>239</v>
      </c>
      <c r="CR85" s="59" t="s">
        <v>239</v>
      </c>
      <c r="CS85" s="59"/>
      <c r="CT85" s="59"/>
      <c r="CU85" s="59"/>
      <c r="CV85" s="39"/>
      <c r="CW85" s="73"/>
      <c r="CX85" s="59"/>
      <c r="CY85" s="59"/>
      <c r="CZ85" s="59"/>
      <c r="DA85" s="59"/>
      <c r="DB85" s="59"/>
      <c r="DC85" s="59"/>
      <c r="DD85" s="59"/>
      <c r="DE85" s="59"/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/>
      <c r="DS85" s="59"/>
      <c r="DT85" s="59"/>
      <c r="DU85" s="59"/>
      <c r="DV85" s="59"/>
      <c r="DW85" s="59"/>
      <c r="DX85" s="59"/>
      <c r="DY85" s="59"/>
      <c r="DZ85" s="59"/>
      <c r="EA85" s="59"/>
      <c r="EB85" s="59"/>
      <c r="EC85" s="60"/>
    </row>
    <row r="86" spans="1:133" hidden="1" x14ac:dyDescent="0.3">
      <c r="A86" s="183"/>
      <c r="B86" s="11" t="s">
        <v>183</v>
      </c>
      <c r="C86" s="74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9"/>
      <c r="AJ86" s="74"/>
      <c r="AK86" s="61" t="s">
        <v>239</v>
      </c>
      <c r="AL86" s="61"/>
      <c r="AM86" s="61"/>
      <c r="AN86" s="61"/>
      <c r="AO86" s="61"/>
      <c r="AP86" s="61"/>
      <c r="AQ86" s="61"/>
      <c r="AR86" s="61"/>
      <c r="AS86" s="61" t="s">
        <v>239</v>
      </c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9"/>
      <c r="BR86" s="74" t="s">
        <v>239</v>
      </c>
      <c r="BS86" s="61"/>
      <c r="BT86" s="61"/>
      <c r="BU86" s="61" t="s">
        <v>239</v>
      </c>
      <c r="BV86" s="61"/>
      <c r="BW86" s="61"/>
      <c r="BX86" s="61" t="s">
        <v>239</v>
      </c>
      <c r="BY86" s="61"/>
      <c r="BZ86" s="61"/>
      <c r="CA86" s="61"/>
      <c r="CB86" s="61"/>
      <c r="CC86" s="61"/>
      <c r="CD86" s="61"/>
      <c r="CE86" s="61"/>
      <c r="CF86" s="61" t="s">
        <v>239</v>
      </c>
      <c r="CG86" s="61"/>
      <c r="CH86" s="61"/>
      <c r="CI86" s="61"/>
      <c r="CJ86" s="61" t="s">
        <v>239</v>
      </c>
      <c r="CK86" s="61"/>
      <c r="CL86" s="61"/>
      <c r="CM86" s="61" t="s">
        <v>239</v>
      </c>
      <c r="CN86" s="61"/>
      <c r="CO86" s="61"/>
      <c r="CP86" s="61" t="s">
        <v>239</v>
      </c>
      <c r="CQ86" s="61"/>
      <c r="CR86" s="61"/>
      <c r="CS86" s="61" t="s">
        <v>239</v>
      </c>
      <c r="CT86" s="61"/>
      <c r="CU86" s="61"/>
      <c r="CV86" s="69" t="s">
        <v>232</v>
      </c>
      <c r="CW86" s="74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2"/>
    </row>
    <row r="87" spans="1:133" hidden="1" x14ac:dyDescent="0.3">
      <c r="A87" s="183"/>
      <c r="B87" s="11" t="s">
        <v>212</v>
      </c>
      <c r="C87" s="73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39" t="s">
        <v>239</v>
      </c>
      <c r="AJ87" s="73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 t="s">
        <v>239</v>
      </c>
      <c r="BM87" s="59"/>
      <c r="BN87" s="59" t="s">
        <v>239</v>
      </c>
      <c r="BO87" s="59"/>
      <c r="BP87" s="59"/>
      <c r="BQ87" s="39"/>
      <c r="BR87" s="73"/>
      <c r="BS87" s="59"/>
      <c r="BT87" s="59"/>
      <c r="BU87" s="59"/>
      <c r="BV87" s="59"/>
      <c r="BW87" s="59"/>
      <c r="BX87" s="59"/>
      <c r="BY87" s="59"/>
      <c r="BZ87" s="59"/>
      <c r="CA87" s="59" t="s">
        <v>239</v>
      </c>
      <c r="CB87" s="59"/>
      <c r="CC87" s="59"/>
      <c r="CD87" s="59" t="s">
        <v>239</v>
      </c>
      <c r="CE87" s="59"/>
      <c r="CF87" s="59"/>
      <c r="CG87" s="59" t="s">
        <v>239</v>
      </c>
      <c r="CH87" s="59"/>
      <c r="CI87" s="59" t="s">
        <v>239</v>
      </c>
      <c r="CJ87" s="59" t="s">
        <v>239</v>
      </c>
      <c r="CK87" s="59"/>
      <c r="CL87" s="59"/>
      <c r="CM87" s="59"/>
      <c r="CN87" s="59"/>
      <c r="CO87" s="59" t="s">
        <v>232</v>
      </c>
      <c r="CP87" s="59" t="s">
        <v>239</v>
      </c>
      <c r="CQ87" s="59"/>
      <c r="CR87" s="59"/>
      <c r="CS87" s="59"/>
      <c r="CT87" s="59"/>
      <c r="CU87" s="59" t="s">
        <v>239</v>
      </c>
      <c r="CV87" s="39"/>
      <c r="CW87" s="73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  <c r="DT87" s="59"/>
      <c r="DU87" s="59"/>
      <c r="DV87" s="59"/>
      <c r="DW87" s="59"/>
      <c r="DX87" s="59"/>
      <c r="DY87" s="59"/>
      <c r="DZ87" s="59"/>
      <c r="EA87" s="59"/>
      <c r="EB87" s="59"/>
      <c r="EC87" s="60"/>
    </row>
    <row r="88" spans="1:133" hidden="1" x14ac:dyDescent="0.3">
      <c r="A88" s="183"/>
      <c r="B88" s="11" t="s">
        <v>229</v>
      </c>
      <c r="C88" s="74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9"/>
      <c r="AJ88" s="74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9"/>
      <c r="BR88" s="74"/>
      <c r="BS88" s="61" t="s">
        <v>239</v>
      </c>
      <c r="BT88" s="61"/>
      <c r="BU88" s="61"/>
      <c r="BV88" s="61" t="s">
        <v>239</v>
      </c>
      <c r="BW88" s="61"/>
      <c r="BX88" s="61"/>
      <c r="BY88" s="61"/>
      <c r="BZ88" s="61"/>
      <c r="CA88" s="61"/>
      <c r="CB88" s="61"/>
      <c r="CC88" s="61" t="s">
        <v>239</v>
      </c>
      <c r="CD88" s="61"/>
      <c r="CE88" s="61"/>
      <c r="CF88" s="61"/>
      <c r="CG88" s="61"/>
      <c r="CH88" s="61"/>
      <c r="CI88" s="61"/>
      <c r="CJ88" s="61"/>
      <c r="CK88" s="61" t="s">
        <v>239</v>
      </c>
      <c r="CL88" s="61"/>
      <c r="CM88" s="61" t="s">
        <v>239</v>
      </c>
      <c r="CN88" s="61"/>
      <c r="CO88" s="61"/>
      <c r="CP88" s="61"/>
      <c r="CQ88" s="61"/>
      <c r="CR88" s="61" t="s">
        <v>239</v>
      </c>
      <c r="CS88" s="61"/>
      <c r="CT88" s="61"/>
      <c r="CU88" s="61"/>
      <c r="CV88" s="69"/>
      <c r="CW88" s="74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2"/>
    </row>
    <row r="89" spans="1:133" hidden="1" x14ac:dyDescent="0.3">
      <c r="A89" s="183"/>
      <c r="B89" s="11" t="s">
        <v>178</v>
      </c>
      <c r="C89" s="73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 t="s">
        <v>239</v>
      </c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39"/>
      <c r="AJ89" s="73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39"/>
      <c r="BR89" s="73"/>
      <c r="BS89" s="59"/>
      <c r="BT89" s="59" t="s">
        <v>239</v>
      </c>
      <c r="BU89" s="59"/>
      <c r="BV89" s="59"/>
      <c r="BW89" s="59"/>
      <c r="BX89" s="59"/>
      <c r="BY89" s="59"/>
      <c r="BZ89" s="59" t="s">
        <v>239</v>
      </c>
      <c r="CA89" s="59" t="s">
        <v>239</v>
      </c>
      <c r="CB89" s="59" t="s">
        <v>239</v>
      </c>
      <c r="CC89" s="59"/>
      <c r="CD89" s="59" t="s">
        <v>239</v>
      </c>
      <c r="CE89" s="59"/>
      <c r="CF89" s="59"/>
      <c r="CG89" s="59"/>
      <c r="CH89" s="59"/>
      <c r="CI89" s="59"/>
      <c r="CJ89" s="59"/>
      <c r="CK89" s="59"/>
      <c r="CL89" s="59"/>
      <c r="CM89" s="59" t="s">
        <v>239</v>
      </c>
      <c r="CN89" s="59"/>
      <c r="CO89" s="59"/>
      <c r="CP89" s="59" t="s">
        <v>239</v>
      </c>
      <c r="CQ89" s="59"/>
      <c r="CR89" s="59" t="s">
        <v>232</v>
      </c>
      <c r="CS89" s="59"/>
      <c r="CT89" s="59"/>
      <c r="CU89" s="59"/>
      <c r="CV89" s="39"/>
      <c r="CW89" s="73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/>
      <c r="DS89" s="59"/>
      <c r="DT89" s="59"/>
      <c r="DU89" s="59"/>
      <c r="DV89" s="59"/>
      <c r="DW89" s="59"/>
      <c r="DX89" s="59"/>
      <c r="DY89" s="59"/>
      <c r="DZ89" s="59"/>
      <c r="EA89" s="59"/>
      <c r="EB89" s="59"/>
      <c r="EC89" s="60"/>
    </row>
    <row r="90" spans="1:133" hidden="1" x14ac:dyDescent="0.3">
      <c r="A90" s="183"/>
      <c r="B90" s="11" t="s">
        <v>190</v>
      </c>
      <c r="C90" s="74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9"/>
      <c r="AJ90" s="74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 t="s">
        <v>239</v>
      </c>
      <c r="BJ90" s="61"/>
      <c r="BK90" s="61"/>
      <c r="BL90" s="61"/>
      <c r="BM90" s="61"/>
      <c r="BN90" s="61"/>
      <c r="BO90" s="61"/>
      <c r="BP90" s="61"/>
      <c r="BQ90" s="69"/>
      <c r="BR90" s="74"/>
      <c r="BS90" s="61" t="s">
        <v>239</v>
      </c>
      <c r="BT90" s="61"/>
      <c r="BU90" s="61"/>
      <c r="BV90" s="61" t="s">
        <v>239</v>
      </c>
      <c r="BW90" s="61" t="s">
        <v>239</v>
      </c>
      <c r="BX90" s="61"/>
      <c r="BY90" s="61"/>
      <c r="BZ90" s="61"/>
      <c r="CA90" s="61"/>
      <c r="CB90" s="61" t="s">
        <v>239</v>
      </c>
      <c r="CC90" s="61" t="s">
        <v>239</v>
      </c>
      <c r="CD90" s="61" t="s">
        <v>239</v>
      </c>
      <c r="CE90" s="61"/>
      <c r="CF90" s="61"/>
      <c r="CG90" s="61" t="s">
        <v>239</v>
      </c>
      <c r="CH90" s="61"/>
      <c r="CI90" s="61"/>
      <c r="CJ90" s="61"/>
      <c r="CK90" s="61"/>
      <c r="CL90" s="61"/>
      <c r="CM90" s="61" t="s">
        <v>232</v>
      </c>
      <c r="CN90" s="61"/>
      <c r="CO90" s="61"/>
      <c r="CP90" s="61"/>
      <c r="CQ90" s="61"/>
      <c r="CR90" s="61" t="s">
        <v>239</v>
      </c>
      <c r="CS90" s="61"/>
      <c r="CT90" s="61"/>
      <c r="CU90" s="61"/>
      <c r="CV90" s="69" t="s">
        <v>239</v>
      </c>
      <c r="CW90" s="74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2"/>
    </row>
    <row r="91" spans="1:133" hidden="1" x14ac:dyDescent="0.3">
      <c r="A91" s="183"/>
      <c r="B91" s="11" t="s">
        <v>207</v>
      </c>
      <c r="C91" s="73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39"/>
      <c r="AJ91" s="73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39"/>
      <c r="BR91" s="73"/>
      <c r="BS91" s="59" t="s">
        <v>239</v>
      </c>
      <c r="BT91" s="59" t="s">
        <v>239</v>
      </c>
      <c r="BU91" s="59"/>
      <c r="BV91" s="59"/>
      <c r="BW91" s="59"/>
      <c r="BX91" s="59"/>
      <c r="BY91" s="59" t="s">
        <v>239</v>
      </c>
      <c r="BZ91" s="59"/>
      <c r="CA91" s="59" t="s">
        <v>239</v>
      </c>
      <c r="CB91" s="59"/>
      <c r="CC91" s="59"/>
      <c r="CD91" s="59" t="s">
        <v>239</v>
      </c>
      <c r="CE91" s="59"/>
      <c r="CF91" s="59"/>
      <c r="CG91" s="59"/>
      <c r="CH91" s="59" t="s">
        <v>239</v>
      </c>
      <c r="CI91" s="59"/>
      <c r="CJ91" s="59"/>
      <c r="CK91" s="59"/>
      <c r="CL91" s="59"/>
      <c r="CM91" s="59" t="s">
        <v>239</v>
      </c>
      <c r="CN91" s="59"/>
      <c r="CO91" s="59" t="s">
        <v>239</v>
      </c>
      <c r="CP91" s="59" t="s">
        <v>232</v>
      </c>
      <c r="CQ91" s="59"/>
      <c r="CR91" s="59" t="s">
        <v>239</v>
      </c>
      <c r="CS91" s="59"/>
      <c r="CT91" s="59"/>
      <c r="CU91" s="59"/>
      <c r="CV91" s="39" t="s">
        <v>239</v>
      </c>
      <c r="CW91" s="73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  <c r="DT91" s="59"/>
      <c r="DU91" s="59"/>
      <c r="DV91" s="59"/>
      <c r="DW91" s="59"/>
      <c r="DX91" s="59"/>
      <c r="DY91" s="59"/>
      <c r="DZ91" s="59"/>
      <c r="EA91" s="59"/>
      <c r="EB91" s="59"/>
      <c r="EC91" s="60"/>
    </row>
    <row r="92" spans="1:133" hidden="1" x14ac:dyDescent="0.3">
      <c r="A92" s="183"/>
      <c r="B92" s="11" t="s">
        <v>172</v>
      </c>
      <c r="C92" s="74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9"/>
      <c r="AJ92" s="74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9"/>
      <c r="BR92" s="74"/>
      <c r="BS92" s="61" t="s">
        <v>239</v>
      </c>
      <c r="BT92" s="61"/>
      <c r="BU92" s="61"/>
      <c r="BV92" s="61"/>
      <c r="BW92" s="61"/>
      <c r="BX92" s="61"/>
      <c r="BY92" s="61"/>
      <c r="BZ92" s="61"/>
      <c r="CA92" s="61"/>
      <c r="CB92" s="61" t="s">
        <v>239</v>
      </c>
      <c r="CC92" s="61"/>
      <c r="CD92" s="61"/>
      <c r="CE92" s="61"/>
      <c r="CF92" s="61"/>
      <c r="CG92" s="61"/>
      <c r="CH92" s="61"/>
      <c r="CI92" s="61"/>
      <c r="CJ92" s="61" t="s">
        <v>239</v>
      </c>
      <c r="CK92" s="61"/>
      <c r="CL92" s="61"/>
      <c r="CM92" s="61"/>
      <c r="CN92" s="61"/>
      <c r="CO92" s="61" t="s">
        <v>232</v>
      </c>
      <c r="CP92" s="61" t="s">
        <v>239</v>
      </c>
      <c r="CQ92" s="61" t="s">
        <v>239</v>
      </c>
      <c r="CR92" s="61" t="s">
        <v>239</v>
      </c>
      <c r="CS92" s="61"/>
      <c r="CT92" s="61"/>
      <c r="CU92" s="61"/>
      <c r="CV92" s="69"/>
      <c r="CW92" s="74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2"/>
    </row>
    <row r="93" spans="1:133" hidden="1" x14ac:dyDescent="0.3">
      <c r="A93" s="183"/>
      <c r="B93" s="11" t="s">
        <v>220</v>
      </c>
      <c r="C93" s="73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39"/>
      <c r="AJ93" s="73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39"/>
      <c r="BR93" s="73"/>
      <c r="BS93" s="59" t="s">
        <v>239</v>
      </c>
      <c r="BT93" s="59"/>
      <c r="BU93" s="59"/>
      <c r="BV93" s="59"/>
      <c r="BW93" s="59" t="s">
        <v>239</v>
      </c>
      <c r="BX93" s="59" t="s">
        <v>239</v>
      </c>
      <c r="BY93" s="59"/>
      <c r="BZ93" s="59"/>
      <c r="CA93" s="59"/>
      <c r="CB93" s="59"/>
      <c r="CC93" s="59"/>
      <c r="CD93" s="59"/>
      <c r="CE93" s="59"/>
      <c r="CF93" s="59"/>
      <c r="CG93" s="59" t="s">
        <v>239</v>
      </c>
      <c r="CH93" s="59"/>
      <c r="CI93" s="59" t="s">
        <v>239</v>
      </c>
      <c r="CJ93" s="59" t="s">
        <v>239</v>
      </c>
      <c r="CK93" s="59" t="s">
        <v>239</v>
      </c>
      <c r="CL93" s="59"/>
      <c r="CM93" s="59"/>
      <c r="CN93" s="59"/>
      <c r="CO93" s="59" t="s">
        <v>232</v>
      </c>
      <c r="CP93" s="59"/>
      <c r="CQ93" s="59" t="s">
        <v>239</v>
      </c>
      <c r="CR93" s="59" t="s">
        <v>239</v>
      </c>
      <c r="CS93" s="59"/>
      <c r="CT93" s="59"/>
      <c r="CU93" s="59"/>
      <c r="CV93" s="39"/>
      <c r="CW93" s="73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60"/>
    </row>
    <row r="94" spans="1:133" ht="17.25" hidden="1" thickBot="1" x14ac:dyDescent="0.35">
      <c r="A94" s="184"/>
      <c r="B94" s="12" t="s">
        <v>240</v>
      </c>
      <c r="C94" s="75"/>
      <c r="D94" s="63"/>
      <c r="E94" s="63"/>
      <c r="F94" s="63"/>
      <c r="G94" s="63"/>
      <c r="H94" s="63"/>
      <c r="I94" s="63"/>
      <c r="J94" s="63"/>
      <c r="K94" s="63" t="s">
        <v>239</v>
      </c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70"/>
      <c r="AJ94" s="75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70"/>
      <c r="BR94" s="75" t="s">
        <v>239</v>
      </c>
      <c r="BS94" s="63" t="s">
        <v>239</v>
      </c>
      <c r="BT94" s="63" t="s">
        <v>232</v>
      </c>
      <c r="BU94" s="63"/>
      <c r="BV94" s="63"/>
      <c r="BW94" s="63"/>
      <c r="BX94" s="63"/>
      <c r="BY94" s="63"/>
      <c r="BZ94" s="63"/>
      <c r="CA94" s="63"/>
      <c r="CB94" s="63" t="s">
        <v>239</v>
      </c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 t="s">
        <v>239</v>
      </c>
      <c r="CN94" s="63"/>
      <c r="CO94" s="63"/>
      <c r="CP94" s="63" t="s">
        <v>239</v>
      </c>
      <c r="CQ94" s="63"/>
      <c r="CR94" s="63" t="s">
        <v>239</v>
      </c>
      <c r="CS94" s="63"/>
      <c r="CT94" s="63"/>
      <c r="CU94" s="63"/>
      <c r="CV94" s="70" t="s">
        <v>239</v>
      </c>
      <c r="CW94" s="75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4"/>
    </row>
  </sheetData>
  <autoFilter ref="C3:EC94" xr:uid="{393E4E13-C0F1-431C-A13C-8A3B9A3EE642}">
    <filterColumn colId="38">
      <filters>
        <filter val="우대"/>
      </filters>
    </filterColumn>
  </autoFilter>
  <sortState xmlns:xlrd2="http://schemas.microsoft.com/office/spreadsheetml/2017/richdata2" ref="B67:B94">
    <sortCondition ref="B67:B94" customList="가,나,다,라,마,바,사,아,자,차,카,타,파,하"/>
  </sortState>
  <mergeCells count="6">
    <mergeCell ref="A67:A94"/>
    <mergeCell ref="C1:EC2"/>
    <mergeCell ref="A1:A3"/>
    <mergeCell ref="B1:B3"/>
    <mergeCell ref="A4:A34"/>
    <mergeCell ref="A35:A66"/>
  </mergeCells>
  <phoneticPr fontId="2" type="noConversion"/>
  <conditionalFormatting sqref="C4:EC94">
    <cfRule type="containsText" dxfId="0" priority="1" operator="containsText" text="전문">
      <formula>NOT(ISERROR(SEARCH("전문",C4)))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07980-5228-4C11-A98F-A51168013B2A}">
  <sheetPr>
    <tabColor theme="7" tint="0.39997558519241921"/>
  </sheetPr>
  <dimension ref="A1:J61"/>
  <sheetViews>
    <sheetView workbookViewId="0">
      <selection activeCell="E34" sqref="E34"/>
    </sheetView>
  </sheetViews>
  <sheetFormatPr defaultRowHeight="16.5" x14ac:dyDescent="0.3"/>
  <sheetData>
    <row r="1" spans="1:10" x14ac:dyDescent="0.3">
      <c r="A1" t="s">
        <v>245</v>
      </c>
      <c r="C1" t="s">
        <v>246</v>
      </c>
      <c r="E1" t="s">
        <v>247</v>
      </c>
      <c r="G1" t="s">
        <v>248</v>
      </c>
      <c r="J1" t="s">
        <v>254</v>
      </c>
    </row>
    <row r="2" spans="1:10" x14ac:dyDescent="0.3">
      <c r="A2" t="s">
        <v>236</v>
      </c>
      <c r="C2">
        <v>1</v>
      </c>
      <c r="E2">
        <v>15</v>
      </c>
      <c r="G2">
        <v>1</v>
      </c>
      <c r="J2">
        <v>1</v>
      </c>
    </row>
    <row r="3" spans="1:10" x14ac:dyDescent="0.3">
      <c r="A3" t="s">
        <v>237</v>
      </c>
      <c r="C3">
        <v>2</v>
      </c>
      <c r="E3">
        <v>16</v>
      </c>
      <c r="G3">
        <v>2</v>
      </c>
      <c r="J3">
        <v>2</v>
      </c>
    </row>
    <row r="4" spans="1:10" x14ac:dyDescent="0.3">
      <c r="C4">
        <v>3</v>
      </c>
      <c r="G4">
        <v>3</v>
      </c>
      <c r="J4">
        <v>3</v>
      </c>
    </row>
    <row r="5" spans="1:10" x14ac:dyDescent="0.3">
      <c r="C5">
        <v>4</v>
      </c>
      <c r="G5">
        <v>4</v>
      </c>
      <c r="J5">
        <v>4</v>
      </c>
    </row>
    <row r="6" spans="1:10" x14ac:dyDescent="0.3">
      <c r="C6">
        <v>5</v>
      </c>
      <c r="G6">
        <v>5</v>
      </c>
      <c r="J6">
        <v>5</v>
      </c>
    </row>
    <row r="7" spans="1:10" x14ac:dyDescent="0.3">
      <c r="C7">
        <v>6</v>
      </c>
      <c r="G7">
        <v>6</v>
      </c>
      <c r="J7">
        <v>6</v>
      </c>
    </row>
    <row r="8" spans="1:10" x14ac:dyDescent="0.3">
      <c r="C8">
        <v>7</v>
      </c>
      <c r="G8">
        <v>7</v>
      </c>
      <c r="J8">
        <v>7</v>
      </c>
    </row>
    <row r="9" spans="1:10" x14ac:dyDescent="0.3">
      <c r="C9">
        <v>8</v>
      </c>
      <c r="G9">
        <v>8</v>
      </c>
      <c r="J9">
        <v>8</v>
      </c>
    </row>
    <row r="10" spans="1:10" x14ac:dyDescent="0.3">
      <c r="C10">
        <v>9</v>
      </c>
      <c r="G10">
        <v>9</v>
      </c>
      <c r="J10">
        <v>9</v>
      </c>
    </row>
    <row r="11" spans="1:10" x14ac:dyDescent="0.3">
      <c r="C11">
        <v>10</v>
      </c>
      <c r="G11">
        <v>10</v>
      </c>
      <c r="J11">
        <v>10</v>
      </c>
    </row>
    <row r="12" spans="1:10" x14ac:dyDescent="0.3">
      <c r="C12">
        <v>11</v>
      </c>
      <c r="G12">
        <v>11</v>
      </c>
      <c r="J12">
        <v>11</v>
      </c>
    </row>
    <row r="13" spans="1:10" x14ac:dyDescent="0.3">
      <c r="C13">
        <v>12</v>
      </c>
      <c r="G13">
        <v>12</v>
      </c>
      <c r="J13">
        <v>12</v>
      </c>
    </row>
    <row r="14" spans="1:10" x14ac:dyDescent="0.3">
      <c r="C14">
        <v>13</v>
      </c>
      <c r="G14">
        <v>13</v>
      </c>
      <c r="J14">
        <v>13</v>
      </c>
    </row>
    <row r="15" spans="1:10" x14ac:dyDescent="0.3">
      <c r="C15">
        <v>14</v>
      </c>
      <c r="G15">
        <v>14</v>
      </c>
      <c r="J15">
        <v>14</v>
      </c>
    </row>
    <row r="16" spans="1:10" x14ac:dyDescent="0.3">
      <c r="C16">
        <v>15</v>
      </c>
      <c r="G16">
        <v>15</v>
      </c>
      <c r="J16">
        <v>15</v>
      </c>
    </row>
    <row r="17" spans="3:10" x14ac:dyDescent="0.3">
      <c r="C17">
        <v>16</v>
      </c>
      <c r="G17">
        <v>16</v>
      </c>
      <c r="J17">
        <v>16</v>
      </c>
    </row>
    <row r="18" spans="3:10" x14ac:dyDescent="0.3">
      <c r="C18">
        <v>17</v>
      </c>
      <c r="G18">
        <v>17</v>
      </c>
    </row>
    <row r="19" spans="3:10" x14ac:dyDescent="0.3">
      <c r="C19">
        <v>18</v>
      </c>
      <c r="G19">
        <v>18</v>
      </c>
    </row>
    <row r="20" spans="3:10" x14ac:dyDescent="0.3">
      <c r="C20">
        <v>19</v>
      </c>
      <c r="G20">
        <v>19</v>
      </c>
    </row>
    <row r="21" spans="3:10" x14ac:dyDescent="0.3">
      <c r="C21">
        <v>20</v>
      </c>
      <c r="G21">
        <v>20</v>
      </c>
    </row>
    <row r="22" spans="3:10" x14ac:dyDescent="0.3">
      <c r="C22">
        <v>21</v>
      </c>
      <c r="G22">
        <v>21</v>
      </c>
    </row>
    <row r="23" spans="3:10" x14ac:dyDescent="0.3">
      <c r="C23">
        <v>22</v>
      </c>
      <c r="G23">
        <v>22</v>
      </c>
    </row>
    <row r="24" spans="3:10" x14ac:dyDescent="0.3">
      <c r="C24">
        <v>23</v>
      </c>
      <c r="G24">
        <v>23</v>
      </c>
    </row>
    <row r="25" spans="3:10" x14ac:dyDescent="0.3">
      <c r="C25">
        <v>24</v>
      </c>
      <c r="G25">
        <v>24</v>
      </c>
    </row>
    <row r="26" spans="3:10" x14ac:dyDescent="0.3">
      <c r="C26">
        <v>25</v>
      </c>
      <c r="G26">
        <v>25</v>
      </c>
    </row>
    <row r="27" spans="3:10" x14ac:dyDescent="0.3">
      <c r="C27" t="s">
        <v>242</v>
      </c>
      <c r="G27">
        <v>26</v>
      </c>
    </row>
    <row r="28" spans="3:10" x14ac:dyDescent="0.3">
      <c r="G28">
        <v>27</v>
      </c>
    </row>
    <row r="29" spans="3:10" x14ac:dyDescent="0.3">
      <c r="G29">
        <v>28</v>
      </c>
    </row>
    <row r="30" spans="3:10" x14ac:dyDescent="0.3">
      <c r="G30">
        <v>29</v>
      </c>
    </row>
    <row r="31" spans="3:10" x14ac:dyDescent="0.3">
      <c r="G31">
        <v>30</v>
      </c>
    </row>
    <row r="32" spans="3:10" x14ac:dyDescent="0.3">
      <c r="G32">
        <v>31</v>
      </c>
    </row>
    <row r="33" spans="7:7" x14ac:dyDescent="0.3">
      <c r="G33">
        <v>32</v>
      </c>
    </row>
    <row r="34" spans="7:7" x14ac:dyDescent="0.3">
      <c r="G34">
        <v>33</v>
      </c>
    </row>
    <row r="35" spans="7:7" x14ac:dyDescent="0.3">
      <c r="G35">
        <v>34</v>
      </c>
    </row>
    <row r="36" spans="7:7" x14ac:dyDescent="0.3">
      <c r="G36">
        <v>35</v>
      </c>
    </row>
    <row r="37" spans="7:7" x14ac:dyDescent="0.3">
      <c r="G37">
        <v>36</v>
      </c>
    </row>
    <row r="38" spans="7:7" x14ac:dyDescent="0.3">
      <c r="G38">
        <v>37</v>
      </c>
    </row>
    <row r="39" spans="7:7" x14ac:dyDescent="0.3">
      <c r="G39">
        <v>38</v>
      </c>
    </row>
    <row r="40" spans="7:7" x14ac:dyDescent="0.3">
      <c r="G40">
        <v>39</v>
      </c>
    </row>
    <row r="41" spans="7:7" x14ac:dyDescent="0.3">
      <c r="G41">
        <v>40</v>
      </c>
    </row>
    <row r="42" spans="7:7" x14ac:dyDescent="0.3">
      <c r="G42">
        <v>41</v>
      </c>
    </row>
    <row r="43" spans="7:7" x14ac:dyDescent="0.3">
      <c r="G43">
        <v>42</v>
      </c>
    </row>
    <row r="44" spans="7:7" x14ac:dyDescent="0.3">
      <c r="G44">
        <v>43</v>
      </c>
    </row>
    <row r="45" spans="7:7" x14ac:dyDescent="0.3">
      <c r="G45">
        <v>44</v>
      </c>
    </row>
    <row r="46" spans="7:7" x14ac:dyDescent="0.3">
      <c r="G46">
        <v>45</v>
      </c>
    </row>
    <row r="47" spans="7:7" x14ac:dyDescent="0.3">
      <c r="G47">
        <v>46</v>
      </c>
    </row>
    <row r="48" spans="7:7" x14ac:dyDescent="0.3">
      <c r="G48">
        <v>47</v>
      </c>
    </row>
    <row r="49" spans="7:7" x14ac:dyDescent="0.3">
      <c r="G49">
        <v>48</v>
      </c>
    </row>
    <row r="50" spans="7:7" x14ac:dyDescent="0.3">
      <c r="G50">
        <v>49</v>
      </c>
    </row>
    <row r="51" spans="7:7" x14ac:dyDescent="0.3">
      <c r="G51">
        <v>50</v>
      </c>
    </row>
    <row r="52" spans="7:7" x14ac:dyDescent="0.3">
      <c r="G52">
        <v>51</v>
      </c>
    </row>
    <row r="53" spans="7:7" x14ac:dyDescent="0.3">
      <c r="G53">
        <v>52</v>
      </c>
    </row>
    <row r="54" spans="7:7" x14ac:dyDescent="0.3">
      <c r="G54">
        <v>53</v>
      </c>
    </row>
    <row r="55" spans="7:7" x14ac:dyDescent="0.3">
      <c r="G55">
        <v>54</v>
      </c>
    </row>
    <row r="56" spans="7:7" x14ac:dyDescent="0.3">
      <c r="G56">
        <v>55</v>
      </c>
    </row>
    <row r="57" spans="7:7" x14ac:dyDescent="0.3">
      <c r="G57">
        <v>56</v>
      </c>
    </row>
    <row r="58" spans="7:7" x14ac:dyDescent="0.3">
      <c r="G58">
        <v>57</v>
      </c>
    </row>
    <row r="59" spans="7:7" x14ac:dyDescent="0.3">
      <c r="G59">
        <v>58</v>
      </c>
    </row>
    <row r="60" spans="7:7" x14ac:dyDescent="0.3">
      <c r="G60">
        <v>59</v>
      </c>
    </row>
    <row r="61" spans="7:7" x14ac:dyDescent="0.3">
      <c r="G61">
        <v>60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1</vt:i4>
      </vt:variant>
    </vt:vector>
  </HeadingPairs>
  <TitlesOfParts>
    <vt:vector size="5" baseType="lpstr">
      <vt:lpstr>메뉴얼</vt:lpstr>
      <vt:lpstr>4클값 설정</vt:lpstr>
      <vt:lpstr>직업 목록(수정 금지)</vt:lpstr>
      <vt:lpstr>항목용 데이터(수정 금지)</vt:lpstr>
      <vt:lpstr>'4클값 설정'!Print_Area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창규 이</dc:creator>
  <cp:lastModifiedBy>창규 이</cp:lastModifiedBy>
  <dcterms:created xsi:type="dcterms:W3CDTF">2025-05-23T09:53:10Z</dcterms:created>
  <dcterms:modified xsi:type="dcterms:W3CDTF">2025-05-27T10:01:25Z</dcterms:modified>
</cp:coreProperties>
</file>