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5ca91152884a2b/Desktop/"/>
    </mc:Choice>
  </mc:AlternateContent>
  <xr:revisionPtr revIDLastSave="19" documentId="13_ncr:1_{DCD07963-C4C2-4DCE-8B8D-6F508A9B4BDC}" xr6:coauthVersionLast="47" xr6:coauthVersionMax="47" xr10:uidLastSave="{F564307B-5761-4059-9D8F-401F13386948}"/>
  <bookViews>
    <workbookView xWindow="-120" yWindow="-120" windowWidth="29040" windowHeight="15720" xr2:uid="{55E4BAA0-1126-40E6-857F-B285AFF110DF}"/>
  </bookViews>
  <sheets>
    <sheet name="조합표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3" l="1"/>
  <c r="T8" i="13"/>
  <c r="T7" i="13"/>
  <c r="T6" i="13"/>
  <c r="T5" i="13"/>
  <c r="D5" i="13"/>
  <c r="D6" i="13"/>
  <c r="E6" i="13"/>
  <c r="F6" i="13"/>
  <c r="G6" i="13"/>
  <c r="H6" i="13"/>
  <c r="I6" i="13"/>
  <c r="J6" i="13"/>
  <c r="K6" i="13"/>
  <c r="L6" i="13"/>
  <c r="M6" i="13"/>
  <c r="N6" i="13"/>
  <c r="D7" i="13"/>
  <c r="E7" i="13"/>
  <c r="F7" i="13"/>
  <c r="G7" i="13"/>
  <c r="H7" i="13"/>
  <c r="I7" i="13"/>
  <c r="J7" i="13"/>
  <c r="K7" i="13"/>
  <c r="L7" i="13"/>
  <c r="M7" i="13"/>
  <c r="N7" i="13"/>
  <c r="D8" i="13"/>
  <c r="E8" i="13"/>
  <c r="F8" i="13"/>
  <c r="G8" i="13"/>
  <c r="H8" i="13"/>
  <c r="I8" i="13"/>
  <c r="J8" i="13"/>
  <c r="K8" i="13"/>
  <c r="L8" i="13"/>
  <c r="M8" i="13"/>
  <c r="N8" i="13"/>
  <c r="D9" i="13"/>
  <c r="E9" i="13"/>
  <c r="F9" i="13"/>
  <c r="G9" i="13"/>
  <c r="H9" i="13"/>
  <c r="I9" i="13"/>
  <c r="J9" i="13"/>
  <c r="K9" i="13"/>
  <c r="L9" i="13"/>
  <c r="M9" i="13"/>
  <c r="N9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O6" i="13"/>
  <c r="P6" i="13"/>
  <c r="Q6" i="13"/>
  <c r="R6" i="13"/>
  <c r="S6" i="13"/>
  <c r="O7" i="13"/>
  <c r="P7" i="13"/>
  <c r="Q7" i="13"/>
  <c r="R7" i="13"/>
  <c r="S7" i="13"/>
  <c r="O8" i="13"/>
  <c r="P8" i="13"/>
  <c r="Q8" i="13"/>
  <c r="R8" i="13"/>
  <c r="S8" i="13"/>
  <c r="O9" i="13"/>
  <c r="P9" i="13"/>
  <c r="Q9" i="13"/>
  <c r="R9" i="13"/>
  <c r="S9" i="13"/>
  <c r="X5" i="13"/>
  <c r="Y5" i="13"/>
  <c r="Z5" i="13"/>
  <c r="AA5" i="13"/>
  <c r="AB5" i="13"/>
  <c r="AC5" i="13"/>
  <c r="AD5" i="13"/>
  <c r="AE5" i="13"/>
  <c r="X6" i="13"/>
  <c r="Y6" i="13"/>
  <c r="Z6" i="13"/>
  <c r="AA6" i="13"/>
  <c r="AB6" i="13"/>
  <c r="AC6" i="13"/>
  <c r="AD6" i="13"/>
  <c r="AE6" i="13"/>
  <c r="X7" i="13"/>
  <c r="Y7" i="13"/>
  <c r="Z7" i="13"/>
  <c r="AA7" i="13"/>
  <c r="AB7" i="13"/>
  <c r="AC7" i="13"/>
  <c r="AD7" i="13"/>
  <c r="AE7" i="13"/>
  <c r="X8" i="13"/>
  <c r="Y8" i="13"/>
  <c r="Z8" i="13"/>
  <c r="AA8" i="13"/>
  <c r="AB8" i="13"/>
  <c r="AC8" i="13"/>
  <c r="AD8" i="13"/>
  <c r="AE8" i="13"/>
  <c r="X9" i="13"/>
  <c r="Y9" i="13"/>
  <c r="Z9" i="13"/>
  <c r="AA9" i="13"/>
  <c r="AB9" i="13"/>
  <c r="AC9" i="13"/>
  <c r="AD9" i="13"/>
  <c r="AE9" i="13"/>
  <c r="BB6" i="13"/>
  <c r="BC6" i="13"/>
  <c r="BD6" i="13"/>
  <c r="BE6" i="13"/>
  <c r="BF6" i="13"/>
  <c r="BG6" i="13"/>
  <c r="BH6" i="13"/>
  <c r="BB7" i="13"/>
  <c r="BC7" i="13"/>
  <c r="BD7" i="13"/>
  <c r="BE7" i="13"/>
  <c r="BF7" i="13"/>
  <c r="BG7" i="13"/>
  <c r="BH7" i="13"/>
  <c r="BB8" i="13"/>
  <c r="BC8" i="13"/>
  <c r="BD8" i="13"/>
  <c r="BE8" i="13"/>
  <c r="BF8" i="13"/>
  <c r="BG8" i="13"/>
  <c r="BH8" i="13"/>
  <c r="BB9" i="13"/>
  <c r="BC9" i="13"/>
  <c r="BD9" i="13"/>
  <c r="BE9" i="13"/>
  <c r="BF9" i="13"/>
  <c r="BG9" i="13"/>
  <c r="BH9" i="13"/>
  <c r="BC5" i="13"/>
  <c r="BD5" i="13"/>
  <c r="BE5" i="13"/>
  <c r="BF5" i="13"/>
  <c r="BG5" i="13"/>
  <c r="BH5" i="13"/>
  <c r="BB5" i="13"/>
  <c r="BA6" i="13"/>
  <c r="BA7" i="13"/>
  <c r="BA8" i="13"/>
  <c r="BA9" i="13"/>
  <c r="BA5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AH5" i="13"/>
  <c r="C5" i="13"/>
  <c r="AF6" i="13"/>
  <c r="AG6" i="13"/>
  <c r="AF7" i="13"/>
  <c r="AG7" i="13"/>
  <c r="AF8" i="13"/>
  <c r="AG8" i="13"/>
  <c r="AF9" i="13"/>
  <c r="AG9" i="13"/>
  <c r="AG5" i="13"/>
  <c r="AF5" i="13"/>
  <c r="U6" i="13"/>
  <c r="V6" i="13"/>
  <c r="W6" i="13"/>
  <c r="U7" i="13"/>
  <c r="V7" i="13"/>
  <c r="W7" i="13"/>
  <c r="U8" i="13"/>
  <c r="V8" i="13"/>
  <c r="W8" i="13"/>
  <c r="U9" i="13"/>
  <c r="V9" i="13"/>
  <c r="W9" i="13"/>
  <c r="V5" i="13"/>
  <c r="W5" i="13"/>
  <c r="U5" i="13"/>
  <c r="C6" i="13"/>
  <c r="C7" i="13"/>
  <c r="C8" i="13"/>
  <c r="C9" i="13"/>
  <c r="B7" i="13"/>
  <c r="B8" i="13"/>
  <c r="B9" i="13"/>
  <c r="B6" i="13"/>
  <c r="B5" i="13"/>
</calcChain>
</file>

<file path=xl/sharedStrings.xml><?xml version="1.0" encoding="utf-8"?>
<sst xmlns="http://schemas.openxmlformats.org/spreadsheetml/2006/main" count="847" uniqueCount="266">
  <si>
    <t>에르빈</t>
    <phoneticPr fontId="1" type="noConversion"/>
  </si>
  <si>
    <t>사슬</t>
    <phoneticPr fontId="1" type="noConversion"/>
  </si>
  <si>
    <t>연막</t>
    <phoneticPr fontId="1" type="noConversion"/>
  </si>
  <si>
    <t>연발</t>
    <phoneticPr fontId="1" type="noConversion"/>
  </si>
  <si>
    <t>통상</t>
    <phoneticPr fontId="1" type="noConversion"/>
  </si>
  <si>
    <t>화염</t>
    <phoneticPr fontId="1" type="noConversion"/>
  </si>
  <si>
    <t>포도</t>
    <phoneticPr fontId="1" type="noConversion"/>
  </si>
  <si>
    <t>마우리시오</t>
    <phoneticPr fontId="1" type="noConversion"/>
  </si>
  <si>
    <t>루치아노</t>
    <phoneticPr fontId="1" type="noConversion"/>
  </si>
  <si>
    <t>이고르</t>
    <phoneticPr fontId="1" type="noConversion"/>
  </si>
  <si>
    <t>호르피나</t>
    <phoneticPr fontId="1" type="noConversion"/>
  </si>
  <si>
    <t>에쥬린</t>
    <phoneticPr fontId="1" type="noConversion"/>
  </si>
  <si>
    <t>리차</t>
    <phoneticPr fontId="1" type="noConversion"/>
  </si>
  <si>
    <t>도니</t>
    <phoneticPr fontId="1" type="noConversion"/>
  </si>
  <si>
    <t>알투르</t>
    <phoneticPr fontId="1" type="noConversion"/>
  </si>
  <si>
    <t>루시아나</t>
    <phoneticPr fontId="1" type="noConversion"/>
  </si>
  <si>
    <t>귀도</t>
    <phoneticPr fontId="1" type="noConversion"/>
  </si>
  <si>
    <t>적강</t>
    <phoneticPr fontId="1" type="noConversion"/>
  </si>
  <si>
    <t>바이런</t>
    <phoneticPr fontId="1" type="noConversion"/>
  </si>
  <si>
    <t>나자리오</t>
    <phoneticPr fontId="1" type="noConversion"/>
  </si>
  <si>
    <t>에르난</t>
    <phoneticPr fontId="1" type="noConversion"/>
  </si>
  <si>
    <t>마루스리누</t>
    <phoneticPr fontId="1" type="noConversion"/>
  </si>
  <si>
    <t>이크발</t>
    <phoneticPr fontId="1" type="noConversion"/>
  </si>
  <si>
    <t>이름</t>
    <phoneticPr fontId="1" type="noConversion"/>
  </si>
  <si>
    <t>기습</t>
    <phoneticPr fontId="1" type="noConversion"/>
  </si>
  <si>
    <t>영어</t>
    <phoneticPr fontId="1" type="noConversion"/>
  </si>
  <si>
    <t>나타샤</t>
    <phoneticPr fontId="1" type="noConversion"/>
  </si>
  <si>
    <t>이오</t>
    <phoneticPr fontId="1" type="noConversion"/>
  </si>
  <si>
    <t>방풍,일갈,청소</t>
    <phoneticPr fontId="1" type="noConversion"/>
  </si>
  <si>
    <t>방파,방화</t>
    <phoneticPr fontId="1" type="noConversion"/>
  </si>
  <si>
    <t>견제</t>
    <phoneticPr fontId="1" type="noConversion"/>
  </si>
  <si>
    <t>돛</t>
    <phoneticPr fontId="1" type="noConversion"/>
  </si>
  <si>
    <t>항기</t>
    <phoneticPr fontId="1" type="noConversion"/>
  </si>
  <si>
    <t>관기</t>
    <phoneticPr fontId="1" type="noConversion"/>
  </si>
  <si>
    <t>병기</t>
    <phoneticPr fontId="1" type="noConversion"/>
  </si>
  <si>
    <t>요한</t>
    <phoneticPr fontId="1" type="noConversion"/>
  </si>
  <si>
    <t>랜슬롯</t>
    <phoneticPr fontId="1" type="noConversion"/>
  </si>
  <si>
    <t>방파,설득,일갈</t>
    <phoneticPr fontId="1" type="noConversion"/>
  </si>
  <si>
    <t>방풍,방화,예방</t>
    <phoneticPr fontId="1" type="noConversion"/>
  </si>
  <si>
    <t>에스메랄다</t>
    <phoneticPr fontId="1" type="noConversion"/>
  </si>
  <si>
    <t>길버드</t>
    <phoneticPr fontId="1" type="noConversion"/>
  </si>
  <si>
    <t>위베르</t>
    <phoneticPr fontId="1" type="noConversion"/>
  </si>
  <si>
    <t>체스터</t>
    <phoneticPr fontId="1" type="noConversion"/>
  </si>
  <si>
    <t>일본어</t>
    <phoneticPr fontId="1" type="noConversion"/>
  </si>
  <si>
    <t>이사벨</t>
    <phoneticPr fontId="1" type="noConversion"/>
  </si>
  <si>
    <t>마리본</t>
    <phoneticPr fontId="1" type="noConversion"/>
  </si>
  <si>
    <t>나디라</t>
    <phoneticPr fontId="1" type="noConversion"/>
  </si>
  <si>
    <t>이반나</t>
    <phoneticPr fontId="1" type="noConversion"/>
  </si>
  <si>
    <t>엘레인</t>
    <phoneticPr fontId="1" type="noConversion"/>
  </si>
  <si>
    <t>카이세리</t>
    <phoneticPr fontId="1" type="noConversion"/>
  </si>
  <si>
    <t>방화</t>
    <phoneticPr fontId="1" type="noConversion"/>
  </si>
  <si>
    <t>키라스</t>
    <phoneticPr fontId="1" type="noConversion"/>
  </si>
  <si>
    <t>철갑</t>
    <phoneticPr fontId="1" type="noConversion"/>
  </si>
  <si>
    <t>파쇄</t>
    <phoneticPr fontId="1" type="noConversion"/>
  </si>
  <si>
    <t>이스탄불</t>
    <phoneticPr fontId="1" type="noConversion"/>
  </si>
  <si>
    <t>베네치아</t>
    <phoneticPr fontId="1" type="noConversion"/>
  </si>
  <si>
    <t>모험</t>
    <phoneticPr fontId="1" type="noConversion"/>
  </si>
  <si>
    <t>교역</t>
    <phoneticPr fontId="1" type="noConversion"/>
  </si>
  <si>
    <t>언어</t>
    <phoneticPr fontId="1" type="noConversion"/>
  </si>
  <si>
    <t>부관선장</t>
    <phoneticPr fontId="1" type="noConversion"/>
  </si>
  <si>
    <t>공예</t>
    <phoneticPr fontId="1" type="noConversion"/>
  </si>
  <si>
    <t>이탈리아어</t>
    <phoneticPr fontId="1" type="noConversion"/>
  </si>
  <si>
    <t>고용</t>
    <phoneticPr fontId="1" type="noConversion"/>
  </si>
  <si>
    <t>런던</t>
    <phoneticPr fontId="1" type="noConversion"/>
  </si>
  <si>
    <t>보관</t>
    <phoneticPr fontId="1" type="noConversion"/>
  </si>
  <si>
    <t>리스본</t>
    <phoneticPr fontId="1" type="noConversion"/>
  </si>
  <si>
    <t>보급</t>
    <phoneticPr fontId="1" type="noConversion"/>
  </si>
  <si>
    <t>포르투갈어</t>
    <phoneticPr fontId="1" type="noConversion"/>
  </si>
  <si>
    <t>세비야</t>
    <phoneticPr fontId="1" type="noConversion"/>
  </si>
  <si>
    <t>스페인어</t>
    <phoneticPr fontId="1" type="noConversion"/>
  </si>
  <si>
    <t>암스테르담</t>
    <phoneticPr fontId="1" type="noConversion"/>
  </si>
  <si>
    <t>네덜란드어</t>
    <phoneticPr fontId="1" type="noConversion"/>
  </si>
  <si>
    <t>리우데자네이루</t>
    <phoneticPr fontId="1" type="noConversion"/>
  </si>
  <si>
    <t>주조</t>
    <phoneticPr fontId="1" type="noConversion"/>
  </si>
  <si>
    <t>캘리컷</t>
    <phoneticPr fontId="1" type="noConversion"/>
  </si>
  <si>
    <t>프랑스어</t>
    <phoneticPr fontId="1" type="noConversion"/>
  </si>
  <si>
    <t>아테네</t>
    <phoneticPr fontId="1" type="noConversion"/>
  </si>
  <si>
    <t>회계</t>
    <phoneticPr fontId="1" type="noConversion"/>
  </si>
  <si>
    <t>자카르타</t>
    <phoneticPr fontId="1" type="noConversion"/>
  </si>
  <si>
    <t>포트 로얄</t>
    <phoneticPr fontId="1" type="noConversion"/>
  </si>
  <si>
    <t>나폴리, 세비야</t>
    <phoneticPr fontId="1" type="noConversion"/>
  </si>
  <si>
    <t>스페인어,이탈리아어</t>
    <phoneticPr fontId="1" type="noConversion"/>
  </si>
  <si>
    <t>마르세이유</t>
    <phoneticPr fontId="1" type="noConversion"/>
  </si>
  <si>
    <t>이스탄불, 튀니스</t>
    <phoneticPr fontId="1" type="noConversion"/>
  </si>
  <si>
    <t>터키어</t>
    <phoneticPr fontId="1" type="noConversion"/>
  </si>
  <si>
    <t>잔지바르</t>
    <phoneticPr fontId="1" type="noConversion"/>
  </si>
  <si>
    <t>나가마사</t>
    <phoneticPr fontId="1" type="noConversion"/>
  </si>
  <si>
    <t>미아</t>
    <phoneticPr fontId="1" type="noConversion"/>
  </si>
  <si>
    <t>사카이</t>
    <phoneticPr fontId="1" type="noConversion"/>
  </si>
  <si>
    <t>추천장2</t>
    <phoneticPr fontId="1" type="noConversion"/>
  </si>
  <si>
    <t>추천장4</t>
    <phoneticPr fontId="1" type="noConversion"/>
  </si>
  <si>
    <t>추천장5</t>
    <phoneticPr fontId="1" type="noConversion"/>
  </si>
  <si>
    <t>추천장6</t>
    <phoneticPr fontId="1" type="noConversion"/>
  </si>
  <si>
    <t>상트페테르부르크</t>
    <phoneticPr fontId="1" type="noConversion"/>
  </si>
  <si>
    <t>추천장8</t>
    <phoneticPr fontId="1" type="noConversion"/>
  </si>
  <si>
    <t>추천장20</t>
    <phoneticPr fontId="1" type="noConversion"/>
  </si>
  <si>
    <t>조리</t>
    <phoneticPr fontId="1" type="noConversion"/>
  </si>
  <si>
    <t>추천장22</t>
    <phoneticPr fontId="1" type="noConversion"/>
  </si>
  <si>
    <t>구조</t>
    <phoneticPr fontId="1" type="noConversion"/>
  </si>
  <si>
    <t>추천장26</t>
    <phoneticPr fontId="1" type="noConversion"/>
  </si>
  <si>
    <t>추천장27</t>
    <phoneticPr fontId="1" type="noConversion"/>
  </si>
  <si>
    <t>알렉산드리아</t>
    <phoneticPr fontId="1" type="noConversion"/>
  </si>
  <si>
    <t>추천장29</t>
    <phoneticPr fontId="1" type="noConversion"/>
  </si>
  <si>
    <t>방해</t>
    <phoneticPr fontId="1" type="noConversion"/>
  </si>
  <si>
    <t>수리기교</t>
    <phoneticPr fontId="1" type="noConversion"/>
  </si>
  <si>
    <t>구속</t>
    <phoneticPr fontId="1" type="noConversion"/>
  </si>
  <si>
    <t>O</t>
    <phoneticPr fontId="1" type="noConversion"/>
  </si>
  <si>
    <t xml:space="preserve"> </t>
    <phoneticPr fontId="1" type="noConversion"/>
  </si>
  <si>
    <t>귀금속</t>
    <phoneticPr fontId="1" type="noConversion"/>
  </si>
  <si>
    <t>사교</t>
    <phoneticPr fontId="1" type="noConversion"/>
  </si>
  <si>
    <t>부함장</t>
    <phoneticPr fontId="1" type="noConversion"/>
  </si>
  <si>
    <t>감시</t>
    <phoneticPr fontId="1" type="noConversion"/>
  </si>
  <si>
    <t>항해장</t>
    <phoneticPr fontId="1" type="noConversion"/>
  </si>
  <si>
    <t>회계사</t>
    <phoneticPr fontId="1" type="noConversion"/>
  </si>
  <si>
    <t>선의</t>
    <phoneticPr fontId="1" type="noConversion"/>
  </si>
  <si>
    <t>포술</t>
    <phoneticPr fontId="1" type="noConversion"/>
  </si>
  <si>
    <t>관통</t>
    <phoneticPr fontId="1" type="noConversion"/>
  </si>
  <si>
    <t>속사</t>
    <phoneticPr fontId="1" type="noConversion"/>
  </si>
  <si>
    <t>검술</t>
    <phoneticPr fontId="1" type="noConversion"/>
  </si>
  <si>
    <t>전술</t>
    <phoneticPr fontId="1" type="noConversion"/>
  </si>
  <si>
    <t>응용 의술</t>
    <phoneticPr fontId="1" type="noConversion"/>
  </si>
  <si>
    <t>치료</t>
    <phoneticPr fontId="1" type="noConversion"/>
  </si>
  <si>
    <t>토마호크</t>
    <phoneticPr fontId="1" type="noConversion"/>
  </si>
  <si>
    <t>방어</t>
    <phoneticPr fontId="1" type="noConversion"/>
  </si>
  <si>
    <t>백병</t>
    <phoneticPr fontId="1" type="noConversion"/>
  </si>
  <si>
    <t>회피</t>
    <phoneticPr fontId="1" type="noConversion"/>
  </si>
  <si>
    <t>전투 태세</t>
    <phoneticPr fontId="1" type="noConversion"/>
  </si>
  <si>
    <t>참기</t>
    <phoneticPr fontId="1" type="noConversion"/>
  </si>
  <si>
    <t>폭약</t>
    <phoneticPr fontId="1" type="noConversion"/>
  </si>
  <si>
    <t>응용 조치</t>
    <phoneticPr fontId="1" type="noConversion"/>
  </si>
  <si>
    <t>응용 치료</t>
    <phoneticPr fontId="1" type="noConversion"/>
  </si>
  <si>
    <t>조타</t>
    <phoneticPr fontId="1" type="noConversion"/>
  </si>
  <si>
    <t>지료</t>
    <phoneticPr fontId="1" type="noConversion"/>
  </si>
  <si>
    <t>필룸</t>
    <phoneticPr fontId="1" type="noConversion"/>
  </si>
  <si>
    <t>위압</t>
    <phoneticPr fontId="1" type="noConversion"/>
  </si>
  <si>
    <t>수리</t>
    <phoneticPr fontId="1" type="noConversion"/>
  </si>
  <si>
    <t>수탈</t>
    <phoneticPr fontId="1" type="noConversion"/>
  </si>
  <si>
    <t>휴대 식량</t>
    <phoneticPr fontId="1" type="noConversion"/>
  </si>
  <si>
    <t>예견</t>
    <phoneticPr fontId="1" type="noConversion"/>
  </si>
  <si>
    <t>육상전</t>
    <phoneticPr fontId="1" type="noConversion"/>
  </si>
  <si>
    <t>돌격</t>
    <phoneticPr fontId="1" type="noConversion"/>
  </si>
  <si>
    <t>총격</t>
    <phoneticPr fontId="1" type="noConversion"/>
  </si>
  <si>
    <t>포격 (탄방어)</t>
    <phoneticPr fontId="1" type="noConversion"/>
  </si>
  <si>
    <t>포격 (부스팅)</t>
    <phoneticPr fontId="1" type="noConversion"/>
  </si>
  <si>
    <t>탄도</t>
    <phoneticPr fontId="1" type="noConversion"/>
  </si>
  <si>
    <t>수평</t>
    <phoneticPr fontId="1" type="noConversion"/>
  </si>
  <si>
    <t>기타</t>
    <phoneticPr fontId="1" type="noConversion"/>
  </si>
  <si>
    <t>통솔</t>
    <phoneticPr fontId="1" type="noConversion"/>
  </si>
  <si>
    <t>생산</t>
    <phoneticPr fontId="1" type="noConversion"/>
  </si>
  <si>
    <t>응검</t>
    <phoneticPr fontId="1" type="noConversion"/>
  </si>
  <si>
    <t>활</t>
    <phoneticPr fontId="1" type="noConversion"/>
  </si>
  <si>
    <t>저격</t>
    <phoneticPr fontId="1" type="noConversion"/>
  </si>
  <si>
    <t>던지기</t>
    <phoneticPr fontId="1" type="noConversion"/>
  </si>
  <si>
    <t>외과</t>
    <phoneticPr fontId="1" type="noConversion"/>
  </si>
  <si>
    <t>응급</t>
    <phoneticPr fontId="1" type="noConversion"/>
  </si>
  <si>
    <t>기뢰</t>
    <phoneticPr fontId="1" type="noConversion"/>
  </si>
  <si>
    <t>소화</t>
    <phoneticPr fontId="1" type="noConversion"/>
  </si>
  <si>
    <t>필사</t>
    <phoneticPr fontId="1" type="noConversion"/>
  </si>
  <si>
    <t>조선</t>
    <phoneticPr fontId="1" type="noConversion"/>
  </si>
  <si>
    <t>조치</t>
    <phoneticPr fontId="1" type="noConversion"/>
  </si>
  <si>
    <t>기합</t>
    <phoneticPr fontId="1" type="noConversion"/>
  </si>
  <si>
    <t>은밀 행동</t>
    <phoneticPr fontId="1" type="noConversion"/>
  </si>
  <si>
    <t>노젓</t>
    <phoneticPr fontId="1" type="noConversion"/>
  </si>
  <si>
    <t>특수탄 강화</t>
    <phoneticPr fontId="1" type="noConversion"/>
  </si>
  <si>
    <t>파쇄유탄</t>
    <phoneticPr fontId="1" type="noConversion"/>
  </si>
  <si>
    <t>철갑유탄</t>
    <phoneticPr fontId="1" type="noConversion"/>
  </si>
  <si>
    <t>생존,낚시</t>
    <phoneticPr fontId="1" type="noConversion"/>
  </si>
  <si>
    <t>독화살</t>
    <phoneticPr fontId="1" type="noConversion"/>
  </si>
  <si>
    <t>눈가리기</t>
    <phoneticPr fontId="1" type="noConversion"/>
  </si>
  <si>
    <t>생존,생태조사</t>
    <phoneticPr fontId="1" type="noConversion"/>
  </si>
  <si>
    <t>트랩</t>
    <phoneticPr fontId="1" type="noConversion"/>
  </si>
  <si>
    <t>오부덤</t>
    <phoneticPr fontId="1" type="noConversion"/>
  </si>
  <si>
    <t>특수스킬</t>
    <phoneticPr fontId="1" type="noConversion"/>
  </si>
  <si>
    <t>-</t>
    <phoneticPr fontId="1" type="noConversion"/>
  </si>
  <si>
    <t>봉쇄</t>
    <phoneticPr fontId="1" type="noConversion"/>
  </si>
  <si>
    <t>화염탄</t>
    <phoneticPr fontId="1" type="noConversion"/>
  </si>
  <si>
    <t>포도탄</t>
    <phoneticPr fontId="1" type="noConversion"/>
  </si>
  <si>
    <t>휴대식량</t>
    <phoneticPr fontId="1" type="noConversion"/>
  </si>
  <si>
    <t>스턴</t>
    <phoneticPr fontId="1" type="noConversion"/>
  </si>
  <si>
    <t>함정</t>
    <phoneticPr fontId="1" type="noConversion"/>
  </si>
  <si>
    <t>추천장</t>
    <phoneticPr fontId="1" type="noConversion"/>
  </si>
  <si>
    <t>O</t>
  </si>
  <si>
    <t>스테파나</t>
    <phoneticPr fontId="1" type="noConversion"/>
  </si>
  <si>
    <t>조달</t>
    <phoneticPr fontId="1" type="noConversion"/>
  </si>
  <si>
    <t>거래 외</t>
    <phoneticPr fontId="1" type="noConversion"/>
  </si>
  <si>
    <t>기타 전투 부스팅</t>
    <phoneticPr fontId="1" type="noConversion"/>
  </si>
  <si>
    <t>적재화물 정리</t>
    <phoneticPr fontId="1" type="noConversion"/>
  </si>
  <si>
    <t>주조 보조</t>
    <phoneticPr fontId="1" type="noConversion"/>
  </si>
  <si>
    <t>운전</t>
    <phoneticPr fontId="1" type="noConversion"/>
  </si>
  <si>
    <t>채집</t>
    <phoneticPr fontId="1" type="noConversion"/>
  </si>
  <si>
    <t>귀금속</t>
  </si>
  <si>
    <t>광물</t>
  </si>
  <si>
    <t>귀금속,무기류</t>
  </si>
  <si>
    <t>무기류</t>
  </si>
  <si>
    <t>공예품</t>
  </si>
  <si>
    <t>의약품</t>
  </si>
  <si>
    <t>의약품,주류</t>
  </si>
  <si>
    <t>직물</t>
  </si>
  <si>
    <t>향신료</t>
  </si>
  <si>
    <t>총포류</t>
  </si>
  <si>
    <t>미술품</t>
  </si>
  <si>
    <t>거래</t>
    <phoneticPr fontId="1" type="noConversion"/>
  </si>
  <si>
    <t>가장 중요한 요소</t>
    <phoneticPr fontId="1" type="noConversion"/>
  </si>
  <si>
    <t>청소</t>
    <phoneticPr fontId="1" type="noConversion"/>
  </si>
  <si>
    <t>보관 보조</t>
    <phoneticPr fontId="1" type="noConversion"/>
  </si>
  <si>
    <t>방풍,방화,설득,중재,에스파니아 교신</t>
    <phoneticPr fontId="1" type="noConversion"/>
  </si>
  <si>
    <t>숙면,예방</t>
    <phoneticPr fontId="1" type="noConversion"/>
  </si>
  <si>
    <t>고양이 사육,방파,예방,포르투갈 교신</t>
    <phoneticPr fontId="1" type="noConversion"/>
  </si>
  <si>
    <t>구조,보급</t>
    <phoneticPr fontId="1" type="noConversion"/>
  </si>
  <si>
    <t>숙면,오락,우회,청소,에스파니아 교신, 중남미 동해안 회항</t>
    <phoneticPr fontId="1" type="noConversion"/>
  </si>
  <si>
    <t>적재화물 정리,방파,베네치아 교신</t>
    <phoneticPr fontId="1" type="noConversion"/>
  </si>
  <si>
    <t>지크프리트</t>
    <phoneticPr fontId="1" type="noConversion"/>
  </si>
  <si>
    <t>방화,숙면,예방</t>
    <phoneticPr fontId="1" type="noConversion"/>
  </si>
  <si>
    <t>방풍</t>
    <phoneticPr fontId="1" type="noConversion"/>
  </si>
  <si>
    <t>행군</t>
    <phoneticPr fontId="1" type="noConversion"/>
  </si>
  <si>
    <t>청소, 포르투갈 교신, 북대서양 회항, 아프리카 서해안 회항</t>
    <phoneticPr fontId="1" type="noConversion"/>
  </si>
  <si>
    <t>공예,공예보조</t>
    <phoneticPr fontId="1" type="noConversion"/>
  </si>
  <si>
    <t>적재화물 정리, 방풍, 잉글랜드 교신</t>
    <phoneticPr fontId="1" type="noConversion"/>
  </si>
  <si>
    <r>
      <rPr>
        <b/>
        <sz val="9"/>
        <color rgb="FFFF0000"/>
        <rFont val="맑은 고딕"/>
        <family val="3"/>
        <charset val="129"/>
        <scheme val="minor"/>
      </rPr>
      <t>아라비아어</t>
    </r>
    <r>
      <rPr>
        <sz val="9"/>
        <color theme="1"/>
        <rFont val="맑은 고딕"/>
        <family val="3"/>
        <charset val="129"/>
        <scheme val="minor"/>
      </rPr>
      <t>,터키어</t>
    </r>
    <phoneticPr fontId="1" type="noConversion"/>
  </si>
  <si>
    <t>이탈리아어,프랑스어</t>
    <phoneticPr fontId="1" type="noConversion"/>
  </si>
  <si>
    <t>말레이 타갈로그어,이탈리아어</t>
    <phoneticPr fontId="1" type="noConversion"/>
  </si>
  <si>
    <t>그리스어,이탈리아어,터키어</t>
    <phoneticPr fontId="1" type="noConversion"/>
  </si>
  <si>
    <r>
      <rPr>
        <b/>
        <sz val="9"/>
        <color rgb="FFFF0000"/>
        <rFont val="맑은 고딕"/>
        <family val="3"/>
        <charset val="129"/>
        <scheme val="minor"/>
      </rPr>
      <t>아라비아어</t>
    </r>
    <r>
      <rPr>
        <sz val="9"/>
        <color theme="1"/>
        <rFont val="맑은 고딕"/>
        <family val="3"/>
        <charset val="129"/>
        <scheme val="minor"/>
      </rPr>
      <t>,포르투갈어</t>
    </r>
    <phoneticPr fontId="1" type="noConversion"/>
  </si>
  <si>
    <t>말레이 타갈로그어,영어,오세아니아어</t>
    <phoneticPr fontId="1" type="noConversion"/>
  </si>
  <si>
    <t>영어,인도어</t>
    <phoneticPr fontId="1" type="noConversion"/>
  </si>
  <si>
    <t>스와힐리어,영어</t>
    <phoneticPr fontId="1" type="noConversion"/>
  </si>
  <si>
    <t>스페인어,인도어</t>
    <phoneticPr fontId="1" type="noConversion"/>
  </si>
  <si>
    <t>프랑스어,이탈리아어</t>
    <phoneticPr fontId="1" type="noConversion"/>
  </si>
  <si>
    <t>포르투갈어,북극어</t>
    <phoneticPr fontId="1" type="noConversion"/>
  </si>
  <si>
    <t>네덜란드어,노르웨이어</t>
    <phoneticPr fontId="1" type="noConversion"/>
  </si>
  <si>
    <t>네덜란드어,북극어</t>
    <phoneticPr fontId="1" type="noConversion"/>
  </si>
  <si>
    <t>일본어,중국어</t>
    <phoneticPr fontId="1" type="noConversion"/>
  </si>
  <si>
    <t>보관 위임</t>
    <phoneticPr fontId="1" type="noConversion"/>
  </si>
  <si>
    <t>방화,설득</t>
    <phoneticPr fontId="1" type="noConversion"/>
  </si>
  <si>
    <t>방파,방풍,영양학,예방,우회</t>
    <phoneticPr fontId="1" type="noConversion"/>
  </si>
  <si>
    <t>적재화물 정리,일갈,서지중해 회항,정찰</t>
    <phoneticPr fontId="1" type="noConversion"/>
  </si>
  <si>
    <t>재난 및 기타</t>
    <phoneticPr fontId="1" type="noConversion"/>
  </si>
  <si>
    <t>영양학,청소,정찰</t>
    <phoneticPr fontId="1" type="noConversion"/>
  </si>
  <si>
    <t>조리 위임</t>
    <phoneticPr fontId="1" type="noConversion"/>
  </si>
  <si>
    <t>적재화물 정리,일갈,동지중해 회항,정찰</t>
    <phoneticPr fontId="1" type="noConversion"/>
  </si>
  <si>
    <t>방화,일갈,인도양 회항,홍해 회항</t>
    <phoneticPr fontId="1" type="noConversion"/>
  </si>
  <si>
    <t>방화,포르투갈 교신,중남미 동해안 회항</t>
    <phoneticPr fontId="1" type="noConversion"/>
  </si>
  <si>
    <t>주조 위임</t>
    <phoneticPr fontId="1" type="noConversion"/>
  </si>
  <si>
    <t>방파,인도양 회항,정찰,감시</t>
    <phoneticPr fontId="1" type="noConversion"/>
  </si>
  <si>
    <t>방풍,방화,설득,중재,방파</t>
    <phoneticPr fontId="1" type="noConversion"/>
  </si>
  <si>
    <t>주조,주조 보조</t>
    <phoneticPr fontId="1" type="noConversion"/>
  </si>
  <si>
    <t>고양이 사육,방파</t>
    <phoneticPr fontId="1" type="noConversion"/>
  </si>
  <si>
    <t>회피연대</t>
    <phoneticPr fontId="1" type="noConversion"/>
  </si>
  <si>
    <t>조리 보조</t>
    <phoneticPr fontId="1" type="noConversion"/>
  </si>
  <si>
    <t>적재화물 정리,일갈</t>
    <phoneticPr fontId="1" type="noConversion"/>
  </si>
  <si>
    <t>코멘트</t>
    <phoneticPr fontId="1" type="noConversion"/>
  </si>
  <si>
    <t>이고르 다른버전</t>
    <phoneticPr fontId="1" type="noConversion"/>
  </si>
  <si>
    <t>호르피나 다른버전</t>
    <phoneticPr fontId="1" type="noConversion"/>
  </si>
  <si>
    <t>랜슬롯 다른버전</t>
    <phoneticPr fontId="1" type="noConversion"/>
  </si>
  <si>
    <t>추천장28</t>
    <phoneticPr fontId="1" type="noConversion"/>
  </si>
  <si>
    <t>연막방,화염방</t>
    <phoneticPr fontId="1" type="noConversion"/>
  </si>
  <si>
    <t>연발방,화염방</t>
    <phoneticPr fontId="1" type="noConversion"/>
  </si>
  <si>
    <t>연발방,화염방,알투르 다른버전</t>
    <phoneticPr fontId="1" type="noConversion"/>
  </si>
  <si>
    <t>연막방,연발방</t>
    <phoneticPr fontId="1" type="noConversion"/>
  </si>
  <si>
    <t>통상방</t>
    <phoneticPr fontId="1" type="noConversion"/>
  </si>
  <si>
    <t>↓ 고용할 부관을 1~5로 숫자로 입력하세요</t>
    <phoneticPr fontId="1" type="noConversion"/>
  </si>
  <si>
    <t>통상방,연막방</t>
    <phoneticPr fontId="1" type="noConversion"/>
  </si>
  <si>
    <t>부관 정보 추가 시, 이 윗줄 공백에서 열 삽입으로 추가하셔야 제일 위에 반영됩니다.</t>
    <phoneticPr fontId="1" type="noConversion"/>
  </si>
  <si>
    <t>부함장 부관 데이터 리스트</t>
    <phoneticPr fontId="1" type="noConversion"/>
  </si>
  <si>
    <t>Made by Pilgrim 250607</t>
    <phoneticPr fontId="1" type="noConversion"/>
  </si>
  <si>
    <r>
      <rPr>
        <b/>
        <sz val="9"/>
        <color theme="1"/>
        <rFont val="맑은 고딕"/>
        <family val="3"/>
        <charset val="129"/>
        <scheme val="minor"/>
      </rPr>
      <t xml:space="preserve">*부관 조합 추천
</t>
    </r>
    <r>
      <rPr>
        <sz val="9"/>
        <color theme="1"/>
        <rFont val="맑은 고딕"/>
        <family val="3"/>
        <charset val="129"/>
        <scheme val="minor"/>
      </rPr>
      <t xml:space="preserve">-. 스킬 전수 혹은 비전서로 붙일 수 없는 탄방어 &amp; 부관선장 스킬을 최우선으로 고려
-. 대인전 가장 많이 사용하는 탄 : 연막 (슈미), 연발 (캐논), 화염 (발칸), 통상 (칼로)
-. 모전, 그나돌/가나돌 시 동시에 두가지를 켤때가 있으므로, 조합만 보는 것이 아니라, 한명의 부함장이 동시에 보유하고 있는 탄방 종류를 고려해야 함 (예 : 연발,화염 → 도니, 에쥬린 등)
</t>
    </r>
    <r>
      <rPr>
        <b/>
        <sz val="9"/>
        <color theme="1"/>
        <rFont val="맑은 고딕"/>
        <family val="3"/>
        <charset val="129"/>
        <scheme val="minor"/>
      </rPr>
      <t xml:space="preserve">
*탄방어 셋팅</t>
    </r>
    <r>
      <rPr>
        <sz val="9"/>
        <color theme="1"/>
        <rFont val="맑은 고딕"/>
        <family val="3"/>
        <charset val="129"/>
        <scheme val="minor"/>
      </rPr>
      <t xml:space="preserve">
-. 통상탄 방어, 연발탄 방어 부관 → 적강 or 기습 둘중 하나가 있는 부관을 추천. 적강이나 기습은 비전서로 붙일 수 있음 (기습 없어도 무관하나, 희귀 아이템 수탈 확률을 소폭 올려준다는 의견이 있음)
-. 통상탄 방어, 연발탄 방어 둘다 있는 부관이 없으므로, 아래와 같이 셋팅 추천 (비전서 혹은 사관스킬 전수)
(예시)1부관 : 통상탄 방어 + 적강 (부함장), 기습 (감시) + 2부관 : 연발탄 방어 + 적강 (부함장), 기습 (감시)
-. 구속, 방해는 수탈에는 별로 안좋음 (방해 발동 횟수만큼 적강발동횟수 차감)
</t>
    </r>
    <r>
      <rPr>
        <b/>
        <sz val="9"/>
        <color theme="1"/>
        <rFont val="맑은 고딕"/>
        <family val="3"/>
        <charset val="129"/>
        <scheme val="minor"/>
      </rPr>
      <t>*육상전 부관선장 스킬</t>
    </r>
    <r>
      <rPr>
        <sz val="9"/>
        <color theme="1"/>
        <rFont val="맑은 고딕"/>
        <family val="3"/>
        <charset val="129"/>
        <scheme val="minor"/>
      </rPr>
      <t xml:space="preserve">
-. 전투 태세 : 액션 게이지가 늘어난 상태에서 육상 전투에 돌입한다. ※부함장 능력 랭크에서 효과가 변동.
-. 응용 의술 : 여러 아군의 체력을 회복 n ※선의 능력 랭크에서 효과가 변동.
-. 응용 조치 : 여러 아군의 체력을 점차 회복 n ※선의 능력 랭크에서 효과가 변동.
-. 응용 치료 : 여러 아군의 상태 이상 회복.
-. 휴대 식량 : 다음 플로어로 진입할 때 체력의 최대치를 회복. ※창고당번 능력 랭크에서 효과가 변동. (아이템 대체 가능 : 귀리 케이크)
-. 스턴 : 설명 없음
*특수스킬 : 특정 부관만 가지고 있는 스킬
-. 회피연대 : 회피 스킬이+2가 된다. 단결이 유효할 시, 스킬 사용을 하지않고 일정량의 회피효과가 발휘된다. (단결 발동 시, 함대적용)
-. 수리기교 : 장갑치가 100이상인 경우, 수리의 회복량이 증가. 양상전에서 인해 전술이 유효할 때, 확률로 선원을 회복.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</si>
</sst>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</cellXfs>
  <cellStyles count="1">
    <cellStyle name="표준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63A12-D00B-44FA-B2F1-B9FCB15ED65B}">
  <dimension ref="A1:BH60"/>
  <sheetViews>
    <sheetView tabSelected="1" zoomScale="85" zoomScaleNormal="85" workbookViewId="0">
      <pane xSplit="3" ySplit="4" topLeftCell="D5" activePane="bottomRight" state="frozen"/>
      <selection pane="topRight" activeCell="C1" sqref="C1"/>
      <selection pane="bottomLeft" activeCell="A4" sqref="A4"/>
      <selection pane="bottomRight" activeCell="D12" sqref="D12"/>
    </sheetView>
  </sheetViews>
  <sheetFormatPr defaultRowHeight="12" x14ac:dyDescent="0.3"/>
  <cols>
    <col min="1" max="1" width="2.375" style="15" bestFit="1" customWidth="1"/>
    <col min="2" max="2" width="9" style="1" bestFit="1" customWidth="1"/>
    <col min="3" max="3" width="23.625" style="1" bestFit="1" customWidth="1"/>
    <col min="4" max="20" width="3.625" style="1" customWidth="1"/>
    <col min="21" max="23" width="7.625" style="15" customWidth="1"/>
    <col min="24" max="31" width="3.625" style="1" customWidth="1"/>
    <col min="32" max="33" width="7.625" style="1" customWidth="1"/>
    <col min="34" max="52" width="3.625" style="1" customWidth="1"/>
    <col min="53" max="53" width="28.625" style="1" bestFit="1" customWidth="1"/>
    <col min="54" max="55" width="11" style="15" bestFit="1" customWidth="1"/>
    <col min="56" max="56" width="6.75" style="15" bestFit="1" customWidth="1"/>
    <col min="57" max="57" width="11" style="15" bestFit="1" customWidth="1"/>
    <col min="58" max="58" width="44.375" style="15" bestFit="1" customWidth="1"/>
    <col min="59" max="59" width="13.875" style="1" bestFit="1" customWidth="1"/>
    <col min="60" max="60" width="22.5" style="15" bestFit="1" customWidth="1"/>
    <col min="61" max="16384" width="9" style="1"/>
  </cols>
  <sheetData>
    <row r="1" spans="1:60" ht="18" thickBot="1" x14ac:dyDescent="0.35">
      <c r="B1" s="1" t="s">
        <v>264</v>
      </c>
      <c r="D1" s="48" t="s">
        <v>202</v>
      </c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60" ht="16.5" customHeight="1" thickBot="1" x14ac:dyDescent="0.35">
      <c r="B2" s="47" t="s">
        <v>23</v>
      </c>
      <c r="C2" s="57" t="s">
        <v>250</v>
      </c>
      <c r="D2" s="51" t="s">
        <v>142</v>
      </c>
      <c r="E2" s="52"/>
      <c r="F2" s="52"/>
      <c r="G2" s="52"/>
      <c r="H2" s="52"/>
      <c r="I2" s="52"/>
      <c r="J2" s="52"/>
      <c r="K2" s="53"/>
      <c r="L2" s="63" t="s">
        <v>136</v>
      </c>
      <c r="M2" s="64"/>
      <c r="N2" s="65"/>
      <c r="O2" s="59" t="s">
        <v>139</v>
      </c>
      <c r="P2" s="44"/>
      <c r="Q2" s="44"/>
      <c r="R2" s="44"/>
      <c r="S2" s="44"/>
      <c r="T2" s="60"/>
      <c r="U2" s="60"/>
      <c r="V2" s="60"/>
      <c r="W2" s="60"/>
      <c r="X2" s="44" t="s">
        <v>143</v>
      </c>
      <c r="Y2" s="44"/>
      <c r="Z2" s="44"/>
      <c r="AA2" s="44"/>
      <c r="AB2" s="44"/>
      <c r="AC2" s="44"/>
      <c r="AD2" s="44"/>
      <c r="AE2" s="44"/>
      <c r="AF2" s="20" t="s">
        <v>163</v>
      </c>
      <c r="AG2" s="61" t="s">
        <v>172</v>
      </c>
      <c r="AH2" s="44" t="s">
        <v>124</v>
      </c>
      <c r="AI2" s="44"/>
      <c r="AJ2" s="44"/>
      <c r="AK2" s="44"/>
      <c r="AL2" s="44"/>
      <c r="AM2" s="44"/>
      <c r="AN2" s="44"/>
      <c r="AO2" s="44"/>
      <c r="AP2" s="44"/>
      <c r="AQ2" s="44" t="s">
        <v>185</v>
      </c>
      <c r="AR2" s="44"/>
      <c r="AS2" s="44"/>
      <c r="AT2" s="44"/>
      <c r="AU2" s="44" t="s">
        <v>188</v>
      </c>
      <c r="AV2" s="44"/>
      <c r="AW2" s="44"/>
      <c r="AX2" s="44"/>
      <c r="AY2" s="44"/>
      <c r="AZ2" s="44"/>
      <c r="BA2" s="44" t="s">
        <v>58</v>
      </c>
      <c r="BB2" s="44" t="s">
        <v>146</v>
      </c>
      <c r="BC2" s="44"/>
      <c r="BD2" s="44"/>
      <c r="BE2" s="44"/>
      <c r="BF2" s="44"/>
      <c r="BG2" s="44" t="s">
        <v>62</v>
      </c>
      <c r="BH2" s="44" t="s">
        <v>180</v>
      </c>
    </row>
    <row r="3" spans="1:60" ht="17.25" customHeight="1" x14ac:dyDescent="0.3">
      <c r="B3" s="47"/>
      <c r="C3" s="57"/>
      <c r="D3" s="54" t="s">
        <v>110</v>
      </c>
      <c r="E3" s="47"/>
      <c r="F3" s="47"/>
      <c r="G3" s="47"/>
      <c r="H3" s="47"/>
      <c r="I3" s="47"/>
      <c r="J3" s="47"/>
      <c r="K3" s="55"/>
      <c r="L3" s="58" t="s">
        <v>110</v>
      </c>
      <c r="M3" s="47"/>
      <c r="N3" s="5" t="s">
        <v>111</v>
      </c>
      <c r="O3" s="58" t="s">
        <v>110</v>
      </c>
      <c r="P3" s="47"/>
      <c r="Q3" s="47"/>
      <c r="R3" s="47"/>
      <c r="S3" s="57"/>
      <c r="T3" s="2" t="s">
        <v>111</v>
      </c>
      <c r="U3" s="66" t="s">
        <v>59</v>
      </c>
      <c r="V3" s="67"/>
      <c r="W3" s="68"/>
      <c r="X3" s="58" t="s">
        <v>110</v>
      </c>
      <c r="Y3" s="47"/>
      <c r="Z3" s="47"/>
      <c r="AA3" s="47"/>
      <c r="AB3" s="47"/>
      <c r="AC3" s="47" t="s">
        <v>111</v>
      </c>
      <c r="AD3" s="47"/>
      <c r="AE3" s="3" t="s">
        <v>114</v>
      </c>
      <c r="AF3" s="2" t="s">
        <v>110</v>
      </c>
      <c r="AG3" s="61"/>
      <c r="AH3" s="47" t="s">
        <v>110</v>
      </c>
      <c r="AI3" s="47"/>
      <c r="AJ3" s="47"/>
      <c r="AK3" s="47"/>
      <c r="AL3" s="47"/>
      <c r="AM3" s="47"/>
      <c r="AN3" s="47"/>
      <c r="AO3" s="47" t="s">
        <v>114</v>
      </c>
      <c r="AP3" s="47"/>
      <c r="AQ3" s="47" t="s">
        <v>114</v>
      </c>
      <c r="AR3" s="47"/>
      <c r="AS3" s="47"/>
      <c r="AT3" s="47"/>
      <c r="AU3" s="47" t="s">
        <v>112</v>
      </c>
      <c r="AV3" s="47"/>
      <c r="AW3" s="2" t="s">
        <v>111</v>
      </c>
      <c r="AX3" s="3" t="s">
        <v>114</v>
      </c>
      <c r="AY3" s="3" t="s">
        <v>113</v>
      </c>
      <c r="AZ3" s="2" t="s">
        <v>110</v>
      </c>
      <c r="BA3" s="44"/>
      <c r="BB3" s="2" t="s">
        <v>56</v>
      </c>
      <c r="BC3" s="47" t="s">
        <v>57</v>
      </c>
      <c r="BD3" s="47"/>
      <c r="BE3" s="47"/>
      <c r="BF3" s="2" t="s">
        <v>236</v>
      </c>
      <c r="BG3" s="44"/>
      <c r="BH3" s="44"/>
    </row>
    <row r="4" spans="1:60" s="15" customFormat="1" ht="17.25" customHeight="1" x14ac:dyDescent="0.3">
      <c r="B4" s="47"/>
      <c r="C4" s="57"/>
      <c r="D4" s="30" t="s">
        <v>2</v>
      </c>
      <c r="E4" s="2" t="s">
        <v>3</v>
      </c>
      <c r="F4" s="2" t="s">
        <v>5</v>
      </c>
      <c r="G4" s="2" t="s">
        <v>4</v>
      </c>
      <c r="H4" s="2" t="s">
        <v>1</v>
      </c>
      <c r="I4" s="2" t="s">
        <v>52</v>
      </c>
      <c r="J4" s="2" t="s">
        <v>53</v>
      </c>
      <c r="K4" s="31" t="s">
        <v>6</v>
      </c>
      <c r="L4" s="12" t="s">
        <v>17</v>
      </c>
      <c r="M4" s="2" t="s">
        <v>136</v>
      </c>
      <c r="N4" s="4" t="s">
        <v>24</v>
      </c>
      <c r="O4" s="10" t="s">
        <v>118</v>
      </c>
      <c r="P4" s="9" t="s">
        <v>149</v>
      </c>
      <c r="Q4" s="9" t="s">
        <v>150</v>
      </c>
      <c r="R4" s="9" t="s">
        <v>151</v>
      </c>
      <c r="S4" s="13" t="s">
        <v>152</v>
      </c>
      <c r="T4" s="9" t="s">
        <v>179</v>
      </c>
      <c r="U4" s="69"/>
      <c r="V4" s="62"/>
      <c r="W4" s="70"/>
      <c r="X4" s="10" t="s">
        <v>115</v>
      </c>
      <c r="Y4" s="9" t="s">
        <v>144</v>
      </c>
      <c r="Z4" s="9" t="s">
        <v>145</v>
      </c>
      <c r="AA4" s="9" t="s">
        <v>116</v>
      </c>
      <c r="AB4" s="9" t="s">
        <v>117</v>
      </c>
      <c r="AC4" s="9" t="s">
        <v>125</v>
      </c>
      <c r="AD4" s="9" t="s">
        <v>131</v>
      </c>
      <c r="AE4" s="9" t="s">
        <v>135</v>
      </c>
      <c r="AF4" s="9" t="s">
        <v>173</v>
      </c>
      <c r="AG4" s="62"/>
      <c r="AH4" s="9" t="s">
        <v>103</v>
      </c>
      <c r="AI4" s="9" t="s">
        <v>105</v>
      </c>
      <c r="AJ4" s="9" t="s">
        <v>118</v>
      </c>
      <c r="AK4" s="9" t="s">
        <v>140</v>
      </c>
      <c r="AL4" s="9" t="s">
        <v>123</v>
      </c>
      <c r="AM4" s="9" t="s">
        <v>119</v>
      </c>
      <c r="AN4" s="9" t="s">
        <v>141</v>
      </c>
      <c r="AO4" s="9" t="s">
        <v>154</v>
      </c>
      <c r="AP4" s="9" t="s">
        <v>153</v>
      </c>
      <c r="AQ4" s="9" t="s">
        <v>147</v>
      </c>
      <c r="AR4" s="9" t="s">
        <v>155</v>
      </c>
      <c r="AS4" s="9" t="s">
        <v>156</v>
      </c>
      <c r="AT4" s="9" t="s">
        <v>158</v>
      </c>
      <c r="AU4" s="9" t="s">
        <v>31</v>
      </c>
      <c r="AV4" s="9" t="s">
        <v>32</v>
      </c>
      <c r="AW4" s="9" t="s">
        <v>131</v>
      </c>
      <c r="AX4" s="9" t="s">
        <v>162</v>
      </c>
      <c r="AY4" s="9" t="s">
        <v>33</v>
      </c>
      <c r="AZ4" s="9" t="s">
        <v>34</v>
      </c>
      <c r="BA4" s="60"/>
      <c r="BB4" s="9" t="s">
        <v>173</v>
      </c>
      <c r="BC4" s="9" t="s">
        <v>148</v>
      </c>
      <c r="BD4" s="9" t="s">
        <v>184</v>
      </c>
      <c r="BE4" s="9" t="s">
        <v>201</v>
      </c>
      <c r="BF4" s="9" t="s">
        <v>173</v>
      </c>
      <c r="BG4" s="60"/>
      <c r="BH4" s="60"/>
    </row>
    <row r="5" spans="1:60" s="15" customFormat="1" ht="17.25" customHeight="1" x14ac:dyDescent="0.3">
      <c r="A5" s="2">
        <v>1</v>
      </c>
      <c r="B5" s="2" t="str">
        <f>VLOOKUP($A5,$A$18:$BH$59,B$14,FALSE)</f>
        <v>리차</v>
      </c>
      <c r="C5" s="11" t="str">
        <f>IF(VLOOKUP($A5,$A$18:$BH$59,C$14,FALSE)=0,"",(VLOOKUP($A5,$A$18:$BH$59,C$14,FALSE)))</f>
        <v>통상방,연막방</v>
      </c>
      <c r="D5" s="32" t="str">
        <f>IF(VLOOKUP($A5,$A$18:$BH$59,D$14,FALSE)=0,"X","O")</f>
        <v>O</v>
      </c>
      <c r="E5" s="21" t="str">
        <f>IF(VLOOKUP($A5,$A$18:$BH$59,E$14,FALSE)=0,"X","O")</f>
        <v>X</v>
      </c>
      <c r="F5" s="21" t="str">
        <f>IF(VLOOKUP($A5,$A$18:$BH$59,F$14,FALSE)=0,"X","O")</f>
        <v>X</v>
      </c>
      <c r="G5" s="21" t="str">
        <f>IF(VLOOKUP($A5,$A$18:$BH$59,G$14,FALSE)=0,"X","O")</f>
        <v>O</v>
      </c>
      <c r="H5" s="21" t="str">
        <f>IF(VLOOKUP($A5,$A$18:$BH$59,H$14,FALSE)=0,"X","O")</f>
        <v>X</v>
      </c>
      <c r="I5" s="21" t="str">
        <f>IF(VLOOKUP($A5,$A$18:$BH$59,I$14,FALSE)=0,"X","O")</f>
        <v>O</v>
      </c>
      <c r="J5" s="21" t="str">
        <f>IF(VLOOKUP($A5,$A$18:$BH$59,J$14,FALSE)=0,"X","O")</f>
        <v>X</v>
      </c>
      <c r="K5" s="33" t="str">
        <f>IF(VLOOKUP($A5,$A$18:$BH$59,K$14,FALSE)=0,"X","O")</f>
        <v>X</v>
      </c>
      <c r="L5" s="22" t="str">
        <f>IF(VLOOKUP($A5,$A$18:$BH$59,L$14,FALSE)=0,"X","O")</f>
        <v>X</v>
      </c>
      <c r="M5" s="21" t="str">
        <f>IF(VLOOKUP($A5,$A$18:$BH$59,M$14,FALSE)=0,"X","O")</f>
        <v>X</v>
      </c>
      <c r="N5" s="24" t="str">
        <f>IF(VLOOKUP($A5,$A$18:$BH$59,N$14,FALSE)=0,"X","O")</f>
        <v>X</v>
      </c>
      <c r="O5" s="22" t="str">
        <f>IF(VLOOKUP($A5,$A$18:$BH$59,O$14,FALSE)=0,"","O")</f>
        <v/>
      </c>
      <c r="P5" s="21" t="str">
        <f>IF(VLOOKUP($A5,$A$18:$BH$59,P$14,FALSE)=0,"","O")</f>
        <v/>
      </c>
      <c r="Q5" s="21" t="str">
        <f>IF(VLOOKUP($A5,$A$18:$BH$59,Q$14,FALSE)=0,"","O")</f>
        <v/>
      </c>
      <c r="R5" s="21" t="str">
        <f>IF(VLOOKUP($A5,$A$18:$BH$59,R$14,FALSE)=0,"","O")</f>
        <v/>
      </c>
      <c r="S5" s="28" t="str">
        <f>IF(VLOOKUP($A5,$A$18:$BH$59,S$14,FALSE)=0,"","O")</f>
        <v/>
      </c>
      <c r="T5" s="21" t="str">
        <f>IF(VLOOKUP($A5,$A$18:$BH$59,T$14,FALSE)=0,"","O")</f>
        <v/>
      </c>
      <c r="U5" s="23" t="str">
        <f>VLOOKUP($A5,$A$18:$BH$59,U$14,FALSE)</f>
        <v>응용 의술</v>
      </c>
      <c r="V5" s="21" t="str">
        <f>VLOOKUP($A5,$A$18:$BH$59,V$14,FALSE)</f>
        <v>치료</v>
      </c>
      <c r="W5" s="24" t="str">
        <f>VLOOKUP($A5,$A$18:$BH$59,W$14,FALSE)</f>
        <v>토마호크</v>
      </c>
      <c r="X5" s="22" t="str">
        <f>IF(VLOOKUP($A5,$A$18:$BH$59,X$14,FALSE)=0,"","O")</f>
        <v>O</v>
      </c>
      <c r="Y5" s="21" t="str">
        <f>IF(VLOOKUP($A5,$A$18:$BH$59,Y$14,FALSE)=0,"","O")</f>
        <v>O</v>
      </c>
      <c r="Z5" s="21" t="str">
        <f>IF(VLOOKUP($A5,$A$18:$BH$59,Z$14,FALSE)=0,"","O")</f>
        <v>O</v>
      </c>
      <c r="AA5" s="21" t="str">
        <f>IF(VLOOKUP($A5,$A$18:$BH$59,AA$14,FALSE)=0,"","O")</f>
        <v/>
      </c>
      <c r="AB5" s="21" t="str">
        <f>IF(VLOOKUP($A5,$A$18:$BH$59,AB$14,FALSE)=0,"","O")</f>
        <v/>
      </c>
      <c r="AC5" s="21" t="str">
        <f>IF(VLOOKUP($A5,$A$18:$BH$59,AC$14,FALSE)=0,"","O")</f>
        <v/>
      </c>
      <c r="AD5" s="21" t="str">
        <f>IF(VLOOKUP($A5,$A$18:$BH$59,AD$14,FALSE)=0,"","O")</f>
        <v/>
      </c>
      <c r="AE5" s="21" t="str">
        <f>IF(VLOOKUP($A5,$A$18:$BH$59,AE$14,FALSE)=0,"","O")</f>
        <v/>
      </c>
      <c r="AF5" s="2" t="str">
        <f>IF(VLOOKUP($A5,$A$18:$BH$59,AF$14,FALSE)=0,"",VLOOKUP($A5,$A$18:$BH$59,AF$14,FALSE))</f>
        <v>파쇄유탄</v>
      </c>
      <c r="AG5" s="2" t="str">
        <f>IF(VLOOKUP($A5,$A$18:$BH$59,AG$14,FALSE)=0,"",VLOOKUP($A5,$A$18:$BH$59,AG$14,FALSE))</f>
        <v/>
      </c>
      <c r="AH5" s="21" t="str">
        <f>IF(VLOOKUP($A5,$A$18:$BH$59,AH$14,FALSE)=0,"","O")</f>
        <v/>
      </c>
      <c r="AI5" s="21" t="str">
        <f>IF(VLOOKUP($A5,$A$18:$BH$59,AI$14,FALSE)=0,"","O")</f>
        <v/>
      </c>
      <c r="AJ5" s="21" t="str">
        <f>IF(VLOOKUP($A5,$A$18:$BH$59,AJ$14,FALSE)=0,"","O")</f>
        <v/>
      </c>
      <c r="AK5" s="21" t="str">
        <f>IF(VLOOKUP($A5,$A$18:$BH$59,AK$14,FALSE)=0,"","O")</f>
        <v/>
      </c>
      <c r="AL5" s="21" t="str">
        <f>IF(VLOOKUP($A5,$A$18:$BH$59,AL$14,FALSE)=0,"","O")</f>
        <v/>
      </c>
      <c r="AM5" s="21" t="str">
        <f>IF(VLOOKUP($A5,$A$18:$BH$59,AM$14,FALSE)=0,"","O")</f>
        <v>O</v>
      </c>
      <c r="AN5" s="21" t="str">
        <f>IF(VLOOKUP($A5,$A$18:$BH$59,AN$14,FALSE)=0,"","O")</f>
        <v/>
      </c>
      <c r="AO5" s="21" t="str">
        <f>IF(VLOOKUP($A5,$A$18:$BH$59,AO$14,FALSE)=0,"","O")</f>
        <v/>
      </c>
      <c r="AP5" s="21" t="str">
        <f>IF(VLOOKUP($A5,$A$18:$BH$59,AP$14,FALSE)=0,"","O")</f>
        <v/>
      </c>
      <c r="AQ5" s="21" t="str">
        <f>IF(VLOOKUP($A5,$A$18:$BH$59,AQ$14,FALSE)=0,"","O")</f>
        <v/>
      </c>
      <c r="AR5" s="21" t="str">
        <f>IF(VLOOKUP($A5,$A$18:$BH$59,AR$14,FALSE)=0,"","O")</f>
        <v>O</v>
      </c>
      <c r="AS5" s="21" t="str">
        <f>IF(VLOOKUP($A5,$A$18:$BH$59,AS$14,FALSE)=0,"","O")</f>
        <v/>
      </c>
      <c r="AT5" s="21" t="str">
        <f>IF(VLOOKUP($A5,$A$18:$BH$59,AT$14,FALSE)=0,"","O")</f>
        <v/>
      </c>
      <c r="AU5" s="21" t="str">
        <f>IF(VLOOKUP($A5,$A$18:$BH$59,AU$14,FALSE)=0,"","O")</f>
        <v/>
      </c>
      <c r="AV5" s="21" t="str">
        <f>IF(VLOOKUP($A5,$A$18:$BH$59,AV$14,FALSE)=0,"","O")</f>
        <v>O</v>
      </c>
      <c r="AW5" s="21" t="str">
        <f>IF(VLOOKUP($A5,$A$18:$BH$59,AW$14,FALSE)=0,"","O")</f>
        <v/>
      </c>
      <c r="AX5" s="21" t="str">
        <f>IF(VLOOKUP($A5,$A$18:$BH$59,AX$14,FALSE)=0,"","O")</f>
        <v/>
      </c>
      <c r="AY5" s="21" t="str">
        <f>IF(VLOOKUP($A5,$A$18:$BH$59,AY$14,FALSE)=0,"","O")</f>
        <v/>
      </c>
      <c r="AZ5" s="21" t="str">
        <f>IF(VLOOKUP($A5,$A$18:$BH$59,AZ$14,FALSE)=0,"","O")</f>
        <v>O</v>
      </c>
      <c r="BA5" s="21" t="str">
        <f>VLOOKUP($A5,$A$18:$BH$59,BA$14,FALSE)</f>
        <v>이탈리아어</v>
      </c>
      <c r="BB5" s="21" t="str">
        <f>IF(VLOOKUP($A5,$A$18:$BH$59,BB$14,FALSE)=0,"",VLOOKUP($A5,$A$18:$BH$59,BB$14,FALSE))</f>
        <v>조달</v>
      </c>
      <c r="BC5" s="21" t="str">
        <f>IF(VLOOKUP($A5,$A$18:$BH$59,BC$14,FALSE)=0,"",VLOOKUP($A5,$A$18:$BH$59,BC$14,FALSE))</f>
        <v>공예</v>
      </c>
      <c r="BD5" s="21" t="str">
        <f>IF(VLOOKUP($A5,$A$18:$BH$59,BD$14,FALSE)=0,"",VLOOKUP($A5,$A$18:$BH$59,BD$14,FALSE))</f>
        <v/>
      </c>
      <c r="BE5" s="21" t="str">
        <f>IF(VLOOKUP($A5,$A$18:$BH$59,BE$14,FALSE)=0,"",VLOOKUP($A5,$A$18:$BH$59,BE$14,FALSE))</f>
        <v/>
      </c>
      <c r="BF5" s="21" t="str">
        <f>IF(VLOOKUP($A5,$A$18:$BH$59,BF$14,FALSE)=0,"",VLOOKUP($A5,$A$18:$BH$59,BF$14,FALSE))</f>
        <v>적재화물 정리</v>
      </c>
      <c r="BG5" s="21" t="str">
        <f>IF(VLOOKUP($A5,$A$18:$BH$59,BG$14,FALSE)=0,"",VLOOKUP($A5,$A$18:$BH$59,BG$14,FALSE))</f>
        <v>베네치아</v>
      </c>
      <c r="BH5" s="21" t="str">
        <f>IF(VLOOKUP($A5,$A$18:$BH$59,BH$14,FALSE)=0,"",VLOOKUP($A5,$A$18:$BH$59,BH$14,FALSE))</f>
        <v/>
      </c>
    </row>
    <row r="6" spans="1:60" s="15" customFormat="1" ht="17.25" customHeight="1" x14ac:dyDescent="0.3">
      <c r="A6" s="2">
        <v>2</v>
      </c>
      <c r="B6" s="2" t="str">
        <f>VLOOKUP($A6,$A$18:$BH$59,B$14,FALSE)</f>
        <v>바이런</v>
      </c>
      <c r="C6" s="11" t="str">
        <f>IF(VLOOKUP($A6,$A$18:$BH$59,C$14,FALSE)=0,"",(VLOOKUP($A6,$A$18:$BH$59,C$14,FALSE)))</f>
        <v/>
      </c>
      <c r="D6" s="32" t="str">
        <f>IF(VLOOKUP($A6,$A$18:$BH$59,D$14,FALSE)=0,"X","O")</f>
        <v>X</v>
      </c>
      <c r="E6" s="21" t="str">
        <f>IF(VLOOKUP($A6,$A$18:$BH$59,E$14,FALSE)=0,"X","O")</f>
        <v>X</v>
      </c>
      <c r="F6" s="21" t="str">
        <f>IF(VLOOKUP($A6,$A$18:$BH$59,F$14,FALSE)=0,"X","O")</f>
        <v>X</v>
      </c>
      <c r="G6" s="21" t="str">
        <f>IF(VLOOKUP($A6,$A$18:$BH$59,G$14,FALSE)=0,"X","O")</f>
        <v>X</v>
      </c>
      <c r="H6" s="21" t="str">
        <f>IF(VLOOKUP($A6,$A$18:$BH$59,H$14,FALSE)=0,"X","O")</f>
        <v>X</v>
      </c>
      <c r="I6" s="21" t="str">
        <f>IF(VLOOKUP($A6,$A$18:$BH$59,I$14,FALSE)=0,"X","O")</f>
        <v>X</v>
      </c>
      <c r="J6" s="21" t="str">
        <f>IF(VLOOKUP($A6,$A$18:$BH$59,J$14,FALSE)=0,"X","O")</f>
        <v>O</v>
      </c>
      <c r="K6" s="33" t="str">
        <f>IF(VLOOKUP($A6,$A$18:$BH$59,K$14,FALSE)=0,"X","O")</f>
        <v>O</v>
      </c>
      <c r="L6" s="22" t="str">
        <f>IF(VLOOKUP($A6,$A$18:$BH$59,L$14,FALSE)=0,"X","O")</f>
        <v>O</v>
      </c>
      <c r="M6" s="21" t="str">
        <f>IF(VLOOKUP($A6,$A$18:$BH$59,M$14,FALSE)=0,"X","O")</f>
        <v>X</v>
      </c>
      <c r="N6" s="24" t="str">
        <f>IF(VLOOKUP($A6,$A$18:$BH$59,N$14,FALSE)=0,"X","O")</f>
        <v>X</v>
      </c>
      <c r="O6" s="22" t="str">
        <f>IF(VLOOKUP($A6,$A$18:$BH$59,O$14,FALSE)=0,"","O")</f>
        <v/>
      </c>
      <c r="P6" s="21" t="str">
        <f>IF(VLOOKUP($A6,$A$18:$BH$59,P$14,FALSE)=0,"","O")</f>
        <v/>
      </c>
      <c r="Q6" s="21" t="str">
        <f>IF(VLOOKUP($A6,$A$18:$BH$59,Q$14,FALSE)=0,"","O")</f>
        <v/>
      </c>
      <c r="R6" s="21" t="str">
        <f>IF(VLOOKUP($A6,$A$18:$BH$59,R$14,FALSE)=0,"","O")</f>
        <v/>
      </c>
      <c r="S6" s="28" t="str">
        <f>IF(VLOOKUP($A6,$A$18:$BH$59,S$14,FALSE)=0,"","O")</f>
        <v/>
      </c>
      <c r="T6" s="21" t="str">
        <f>IF(VLOOKUP($A6,$A$18:$BH$59,T$14,FALSE)=0,"","O")</f>
        <v/>
      </c>
      <c r="U6" s="23" t="str">
        <f>VLOOKUP($A6,$A$18:$BH$59,U$14,FALSE)</f>
        <v>전투 태세</v>
      </c>
      <c r="V6" s="21" t="str">
        <f>VLOOKUP($A6,$A$18:$BH$59,V$14,FALSE)</f>
        <v>참기</v>
      </c>
      <c r="W6" s="24" t="str">
        <f>VLOOKUP($A6,$A$18:$BH$59,W$14,FALSE)</f>
        <v>폭약</v>
      </c>
      <c r="X6" s="22" t="str">
        <f>IF(VLOOKUP($A6,$A$18:$BH$59,X$14,FALSE)=0,"","O")</f>
        <v/>
      </c>
      <c r="Y6" s="21" t="str">
        <f>IF(VLOOKUP($A6,$A$18:$BH$59,Y$14,FALSE)=0,"","O")</f>
        <v/>
      </c>
      <c r="Z6" s="21" t="str">
        <f>IF(VLOOKUP($A6,$A$18:$BH$59,Z$14,FALSE)=0,"","O")</f>
        <v>O</v>
      </c>
      <c r="AA6" s="21" t="str">
        <f>IF(VLOOKUP($A6,$A$18:$BH$59,AA$14,FALSE)=0,"","O")</f>
        <v/>
      </c>
      <c r="AB6" s="21" t="str">
        <f>IF(VLOOKUP($A6,$A$18:$BH$59,AB$14,FALSE)=0,"","O")</f>
        <v/>
      </c>
      <c r="AC6" s="21" t="str">
        <f>IF(VLOOKUP($A6,$A$18:$BH$59,AC$14,FALSE)=0,"","O")</f>
        <v>O</v>
      </c>
      <c r="AD6" s="21" t="str">
        <f>IF(VLOOKUP($A6,$A$18:$BH$59,AD$14,FALSE)=0,"","O")</f>
        <v/>
      </c>
      <c r="AE6" s="21" t="str">
        <f>IF(VLOOKUP($A6,$A$18:$BH$59,AE$14,FALSE)=0,"","O")</f>
        <v/>
      </c>
      <c r="AF6" s="2" t="str">
        <f>IF(VLOOKUP($A6,$A$18:$BH$59,AF$14,FALSE)=0,"",VLOOKUP($A6,$A$18:$BH$59,AF$14,FALSE))</f>
        <v>철갑유탄</v>
      </c>
      <c r="AG6" s="2" t="str">
        <f>IF(VLOOKUP($A6,$A$18:$BH$59,AG$14,FALSE)=0,"",VLOOKUP($A6,$A$18:$BH$59,AG$14,FALSE))</f>
        <v/>
      </c>
      <c r="AH6" s="21" t="str">
        <f>IF(VLOOKUP($A6,$A$18:$BH$59,AH$14,FALSE)=0,"","O")</f>
        <v>O</v>
      </c>
      <c r="AI6" s="21" t="str">
        <f>IF(VLOOKUP($A6,$A$18:$BH$59,AI$14,FALSE)=0,"","O")</f>
        <v>O</v>
      </c>
      <c r="AJ6" s="21" t="str">
        <f>IF(VLOOKUP($A6,$A$18:$BH$59,AJ$14,FALSE)=0,"","O")</f>
        <v/>
      </c>
      <c r="AK6" s="21" t="str">
        <f>IF(VLOOKUP($A6,$A$18:$BH$59,AK$14,FALSE)=0,"","O")</f>
        <v/>
      </c>
      <c r="AL6" s="21" t="str">
        <f>IF(VLOOKUP($A6,$A$18:$BH$59,AL$14,FALSE)=0,"","O")</f>
        <v>O</v>
      </c>
      <c r="AM6" s="21" t="str">
        <f>IF(VLOOKUP($A6,$A$18:$BH$59,AM$14,FALSE)=0,"","O")</f>
        <v/>
      </c>
      <c r="AN6" s="21" t="str">
        <f>IF(VLOOKUP($A6,$A$18:$BH$59,AN$14,FALSE)=0,"","O")</f>
        <v/>
      </c>
      <c r="AO6" s="21" t="str">
        <f>IF(VLOOKUP($A6,$A$18:$BH$59,AO$14,FALSE)=0,"","O")</f>
        <v/>
      </c>
      <c r="AP6" s="21" t="str">
        <f>IF(VLOOKUP($A6,$A$18:$BH$59,AP$14,FALSE)=0,"","O")</f>
        <v>O</v>
      </c>
      <c r="AQ6" s="21" t="str">
        <f>IF(VLOOKUP($A6,$A$18:$BH$59,AQ$14,FALSE)=0,"","O")</f>
        <v/>
      </c>
      <c r="AR6" s="21" t="str">
        <f>IF(VLOOKUP($A6,$A$18:$BH$59,AR$14,FALSE)=0,"","O")</f>
        <v/>
      </c>
      <c r="AS6" s="21" t="str">
        <f>IF(VLOOKUP($A6,$A$18:$BH$59,AS$14,FALSE)=0,"","O")</f>
        <v/>
      </c>
      <c r="AT6" s="21" t="str">
        <f>IF(VLOOKUP($A6,$A$18:$BH$59,AT$14,FALSE)=0,"","O")</f>
        <v/>
      </c>
      <c r="AU6" s="21" t="str">
        <f>IF(VLOOKUP($A6,$A$18:$BH$59,AU$14,FALSE)=0,"","O")</f>
        <v/>
      </c>
      <c r="AV6" s="21" t="str">
        <f>IF(VLOOKUP($A6,$A$18:$BH$59,AV$14,FALSE)=0,"","O")</f>
        <v/>
      </c>
      <c r="AW6" s="21" t="str">
        <f>IF(VLOOKUP($A6,$A$18:$BH$59,AW$14,FALSE)=0,"","O")</f>
        <v/>
      </c>
      <c r="AX6" s="21" t="str">
        <f>IF(VLOOKUP($A6,$A$18:$BH$59,AX$14,FALSE)=0,"","O")</f>
        <v>O</v>
      </c>
      <c r="AY6" s="21" t="str">
        <f>IF(VLOOKUP($A6,$A$18:$BH$59,AY$14,FALSE)=0,"","O")</f>
        <v/>
      </c>
      <c r="AZ6" s="21" t="str">
        <f>IF(VLOOKUP($A6,$A$18:$BH$59,AZ$14,FALSE)=0,"","O")</f>
        <v/>
      </c>
      <c r="BA6" s="21" t="str">
        <f>VLOOKUP($A6,$A$18:$BH$59,BA$14,FALSE)</f>
        <v>영어</v>
      </c>
      <c r="BB6" s="21" t="str">
        <f>IF(VLOOKUP($A6,$A$18:$BH$59,BB$14,FALSE)=0,"",VLOOKUP($A6,$A$18:$BH$59,BB$14,FALSE))</f>
        <v/>
      </c>
      <c r="BC6" s="21" t="str">
        <f>IF(VLOOKUP($A6,$A$18:$BH$59,BC$14,FALSE)=0,"",VLOOKUP($A6,$A$18:$BH$59,BC$14,FALSE))</f>
        <v>주조 보조</v>
      </c>
      <c r="BD6" s="21" t="str">
        <f>IF(VLOOKUP($A6,$A$18:$BH$59,BD$14,FALSE)=0,"",VLOOKUP($A6,$A$18:$BH$59,BD$14,FALSE))</f>
        <v/>
      </c>
      <c r="BE6" s="21" t="str">
        <f>IF(VLOOKUP($A6,$A$18:$BH$59,BE$14,FALSE)=0,"",VLOOKUP($A6,$A$18:$BH$59,BE$14,FALSE))</f>
        <v/>
      </c>
      <c r="BF6" s="21" t="str">
        <f>IF(VLOOKUP($A6,$A$18:$BH$59,BF$14,FALSE)=0,"",VLOOKUP($A6,$A$18:$BH$59,BF$14,FALSE))</f>
        <v>방파,방화</v>
      </c>
      <c r="BG6" s="21" t="str">
        <f>IF(VLOOKUP($A6,$A$18:$BH$59,BG$14,FALSE)=0,"",VLOOKUP($A6,$A$18:$BH$59,BG$14,FALSE))</f>
        <v>런던</v>
      </c>
      <c r="BH6" s="21" t="str">
        <f>IF(VLOOKUP($A6,$A$18:$BH$59,BH$14,FALSE)=0,"",VLOOKUP($A6,$A$18:$BH$59,BH$14,FALSE))</f>
        <v/>
      </c>
    </row>
    <row r="7" spans="1:60" s="15" customFormat="1" ht="17.25" customHeight="1" x14ac:dyDescent="0.3">
      <c r="A7" s="2">
        <v>3</v>
      </c>
      <c r="B7" s="2" t="str">
        <f>VLOOKUP($A7,$A$18:$BH$59,B$14,FALSE)</f>
        <v>에르빈</v>
      </c>
      <c r="C7" s="11" t="str">
        <f>IF(VLOOKUP($A7,$A$18:$BH$59,C$14,FALSE)=0,"",(VLOOKUP($A7,$A$18:$BH$59,C$14,FALSE)))</f>
        <v>연막방,연발방</v>
      </c>
      <c r="D7" s="32" t="str">
        <f>IF(VLOOKUP($A7,$A$18:$BH$59,D$14,FALSE)=0,"X","O")</f>
        <v>O</v>
      </c>
      <c r="E7" s="21" t="str">
        <f>IF(VLOOKUP($A7,$A$18:$BH$59,E$14,FALSE)=0,"X","O")</f>
        <v>O</v>
      </c>
      <c r="F7" s="21" t="str">
        <f>IF(VLOOKUP($A7,$A$18:$BH$59,F$14,FALSE)=0,"X","O")</f>
        <v>X</v>
      </c>
      <c r="G7" s="21" t="str">
        <f>IF(VLOOKUP($A7,$A$18:$BH$59,G$14,FALSE)=0,"X","O")</f>
        <v>X</v>
      </c>
      <c r="H7" s="21" t="str">
        <f>IF(VLOOKUP($A7,$A$18:$BH$59,H$14,FALSE)=0,"X","O")</f>
        <v>O</v>
      </c>
      <c r="I7" s="21" t="str">
        <f>IF(VLOOKUP($A7,$A$18:$BH$59,I$14,FALSE)=0,"X","O")</f>
        <v>X</v>
      </c>
      <c r="J7" s="21" t="str">
        <f>IF(VLOOKUP($A7,$A$18:$BH$59,J$14,FALSE)=0,"X","O")</f>
        <v>X</v>
      </c>
      <c r="K7" s="33" t="str">
        <f>IF(VLOOKUP($A7,$A$18:$BH$59,K$14,FALSE)=0,"X","O")</f>
        <v>X</v>
      </c>
      <c r="L7" s="22" t="str">
        <f>IF(VLOOKUP($A7,$A$18:$BH$59,L$14,FALSE)=0,"X","O")</f>
        <v>X</v>
      </c>
      <c r="M7" s="21" t="str">
        <f>IF(VLOOKUP($A7,$A$18:$BH$59,M$14,FALSE)=0,"X","O")</f>
        <v>X</v>
      </c>
      <c r="N7" s="24" t="str">
        <f>IF(VLOOKUP($A7,$A$18:$BH$59,N$14,FALSE)=0,"X","O")</f>
        <v>X</v>
      </c>
      <c r="O7" s="22" t="str">
        <f>IF(VLOOKUP($A7,$A$18:$BH$59,O$14,FALSE)=0,"","O")</f>
        <v/>
      </c>
      <c r="P7" s="21" t="str">
        <f>IF(VLOOKUP($A7,$A$18:$BH$59,P$14,FALSE)=0,"","O")</f>
        <v/>
      </c>
      <c r="Q7" s="21" t="str">
        <f>IF(VLOOKUP($A7,$A$18:$BH$59,Q$14,FALSE)=0,"","O")</f>
        <v/>
      </c>
      <c r="R7" s="21" t="str">
        <f>IF(VLOOKUP($A7,$A$18:$BH$59,R$14,FALSE)=0,"","O")</f>
        <v/>
      </c>
      <c r="S7" s="28" t="str">
        <f>IF(VLOOKUP($A7,$A$18:$BH$59,S$14,FALSE)=0,"","O")</f>
        <v/>
      </c>
      <c r="T7" s="21" t="str">
        <f>IF(VLOOKUP($A7,$A$18:$BH$59,T$14,FALSE)=0,"","O")</f>
        <v/>
      </c>
      <c r="U7" s="23" t="str">
        <f>VLOOKUP($A7,$A$18:$BH$59,U$14,FALSE)</f>
        <v>전투 태세</v>
      </c>
      <c r="V7" s="21" t="str">
        <f>VLOOKUP($A7,$A$18:$BH$59,V$14,FALSE)</f>
        <v>위압</v>
      </c>
      <c r="W7" s="24" t="str">
        <f>VLOOKUP($A7,$A$18:$BH$59,W$14,FALSE)</f>
        <v>토마호크</v>
      </c>
      <c r="X7" s="22" t="str">
        <f>IF(VLOOKUP($A7,$A$18:$BH$59,X$14,FALSE)=0,"","O")</f>
        <v>O</v>
      </c>
      <c r="Y7" s="21" t="str">
        <f>IF(VLOOKUP($A7,$A$18:$BH$59,Y$14,FALSE)=0,"","O")</f>
        <v>O</v>
      </c>
      <c r="Z7" s="21" t="str">
        <f>IF(VLOOKUP($A7,$A$18:$BH$59,Z$14,FALSE)=0,"","O")</f>
        <v/>
      </c>
      <c r="AA7" s="21" t="str">
        <f>IF(VLOOKUP($A7,$A$18:$BH$59,AA$14,FALSE)=0,"","O")</f>
        <v>O</v>
      </c>
      <c r="AB7" s="21" t="str">
        <f>IF(VLOOKUP($A7,$A$18:$BH$59,AB$14,FALSE)=0,"","O")</f>
        <v/>
      </c>
      <c r="AC7" s="21" t="str">
        <f>IF(VLOOKUP($A7,$A$18:$BH$59,AC$14,FALSE)=0,"","O")</f>
        <v/>
      </c>
      <c r="AD7" s="21" t="str">
        <f>IF(VLOOKUP($A7,$A$18:$BH$59,AD$14,FALSE)=0,"","O")</f>
        <v>O</v>
      </c>
      <c r="AE7" s="21" t="str">
        <f>IF(VLOOKUP($A7,$A$18:$BH$59,AE$14,FALSE)=0,"","O")</f>
        <v>O</v>
      </c>
      <c r="AF7" s="2" t="str">
        <f>IF(VLOOKUP($A7,$A$18:$BH$59,AF$14,FALSE)=0,"",VLOOKUP($A7,$A$18:$BH$59,AF$14,FALSE))</f>
        <v/>
      </c>
      <c r="AG7" s="2" t="str">
        <f>IF(VLOOKUP($A7,$A$18:$BH$59,AG$14,FALSE)=0,"",VLOOKUP($A7,$A$18:$BH$59,AG$14,FALSE))</f>
        <v/>
      </c>
      <c r="AH7" s="21" t="str">
        <f>IF(VLOOKUP($A7,$A$18:$BH$59,AH$14,FALSE)=0,"","O")</f>
        <v/>
      </c>
      <c r="AI7" s="21" t="str">
        <f>IF(VLOOKUP($A7,$A$18:$BH$59,AI$14,FALSE)=0,"","O")</f>
        <v/>
      </c>
      <c r="AJ7" s="21" t="str">
        <f>IF(VLOOKUP($A7,$A$18:$BH$59,AJ$14,FALSE)=0,"","O")</f>
        <v/>
      </c>
      <c r="AK7" s="21" t="str">
        <f>IF(VLOOKUP($A7,$A$18:$BH$59,AK$14,FALSE)=0,"","O")</f>
        <v/>
      </c>
      <c r="AL7" s="21" t="str">
        <f>IF(VLOOKUP($A7,$A$18:$BH$59,AL$14,FALSE)=0,"","O")</f>
        <v/>
      </c>
      <c r="AM7" s="21" t="str">
        <f>IF(VLOOKUP($A7,$A$18:$BH$59,AM$14,FALSE)=0,"","O")</f>
        <v/>
      </c>
      <c r="AN7" s="21" t="str">
        <f>IF(VLOOKUP($A7,$A$18:$BH$59,AN$14,FALSE)=0,"","O")</f>
        <v/>
      </c>
      <c r="AO7" s="21" t="str">
        <f>IF(VLOOKUP($A7,$A$18:$BH$59,AO$14,FALSE)=0,"","O")</f>
        <v/>
      </c>
      <c r="AP7" s="21" t="str">
        <f>IF(VLOOKUP($A7,$A$18:$BH$59,AP$14,FALSE)=0,"","O")</f>
        <v/>
      </c>
      <c r="AQ7" s="21" t="str">
        <f>IF(VLOOKUP($A7,$A$18:$BH$59,AQ$14,FALSE)=0,"","O")</f>
        <v/>
      </c>
      <c r="AR7" s="21" t="str">
        <f>IF(VLOOKUP($A7,$A$18:$BH$59,AR$14,FALSE)=0,"","O")</f>
        <v/>
      </c>
      <c r="AS7" s="21" t="str">
        <f>IF(VLOOKUP($A7,$A$18:$BH$59,AS$14,FALSE)=0,"","O")</f>
        <v/>
      </c>
      <c r="AT7" s="21" t="str">
        <f>IF(VLOOKUP($A7,$A$18:$BH$59,AT$14,FALSE)=0,"","O")</f>
        <v/>
      </c>
      <c r="AU7" s="21" t="str">
        <f>IF(VLOOKUP($A7,$A$18:$BH$59,AU$14,FALSE)=0,"","O")</f>
        <v/>
      </c>
      <c r="AV7" s="21" t="str">
        <f>IF(VLOOKUP($A7,$A$18:$BH$59,AV$14,FALSE)=0,"","O")</f>
        <v/>
      </c>
      <c r="AW7" s="21" t="str">
        <f>IF(VLOOKUP($A7,$A$18:$BH$59,AW$14,FALSE)=0,"","O")</f>
        <v>O</v>
      </c>
      <c r="AX7" s="21" t="str">
        <f>IF(VLOOKUP($A7,$A$18:$BH$59,AX$14,FALSE)=0,"","O")</f>
        <v/>
      </c>
      <c r="AY7" s="21" t="str">
        <f>IF(VLOOKUP($A7,$A$18:$BH$59,AY$14,FALSE)=0,"","O")</f>
        <v/>
      </c>
      <c r="AZ7" s="21" t="str">
        <f>IF(VLOOKUP($A7,$A$18:$BH$59,AZ$14,FALSE)=0,"","O")</f>
        <v/>
      </c>
      <c r="BA7" s="21" t="str">
        <f>VLOOKUP($A7,$A$18:$BH$59,BA$14,FALSE)</f>
        <v>네덜란드어</v>
      </c>
      <c r="BB7" s="21" t="str">
        <f>IF(VLOOKUP($A7,$A$18:$BH$59,BB$14,FALSE)=0,"",VLOOKUP($A7,$A$18:$BH$59,BB$14,FALSE))</f>
        <v>보급</v>
      </c>
      <c r="BC7" s="21" t="str">
        <f>IF(VLOOKUP($A7,$A$18:$BH$59,BC$14,FALSE)=0,"",VLOOKUP($A7,$A$18:$BH$59,BC$14,FALSE))</f>
        <v>보관 보조</v>
      </c>
      <c r="BD7" s="21" t="str">
        <f>IF(VLOOKUP($A7,$A$18:$BH$59,BD$14,FALSE)=0,"",VLOOKUP($A7,$A$18:$BH$59,BD$14,FALSE))</f>
        <v/>
      </c>
      <c r="BE7" s="21" t="str">
        <f>IF(VLOOKUP($A7,$A$18:$BH$59,BE$14,FALSE)=0,"",VLOOKUP($A7,$A$18:$BH$59,BE$14,FALSE))</f>
        <v>광물</v>
      </c>
      <c r="BF7" s="21" t="str">
        <f>IF(VLOOKUP($A7,$A$18:$BH$59,BF$14,FALSE)=0,"",VLOOKUP($A7,$A$18:$BH$59,BF$14,FALSE))</f>
        <v>숙면,예방</v>
      </c>
      <c r="BG7" s="21" t="str">
        <f>IF(VLOOKUP($A7,$A$18:$BH$59,BG$14,FALSE)=0,"",VLOOKUP($A7,$A$18:$BH$59,BG$14,FALSE))</f>
        <v>암스테르담</v>
      </c>
      <c r="BH7" s="21" t="str">
        <f>IF(VLOOKUP($A7,$A$18:$BH$59,BH$14,FALSE)=0,"",VLOOKUP($A7,$A$18:$BH$59,BH$14,FALSE))</f>
        <v/>
      </c>
    </row>
    <row r="8" spans="1:60" s="15" customFormat="1" ht="17.25" customHeight="1" x14ac:dyDescent="0.3">
      <c r="A8" s="2">
        <v>4</v>
      </c>
      <c r="B8" s="2" t="str">
        <f>VLOOKUP($A8,$A$18:$BH$59,B$14,FALSE)</f>
        <v>나가마사</v>
      </c>
      <c r="C8" s="11" t="str">
        <f>IF(VLOOKUP($A8,$A$18:$BH$59,C$14,FALSE)=0,"",(VLOOKUP($A8,$A$18:$BH$59,C$14,FALSE)))</f>
        <v/>
      </c>
      <c r="D8" s="32" t="str">
        <f>IF(VLOOKUP($A8,$A$18:$BH$59,D$14,FALSE)=0,"X","O")</f>
        <v>X</v>
      </c>
      <c r="E8" s="21" t="str">
        <f>IF(VLOOKUP($A8,$A$18:$BH$59,E$14,FALSE)=0,"X","O")</f>
        <v>X</v>
      </c>
      <c r="F8" s="21" t="str">
        <f>IF(VLOOKUP($A8,$A$18:$BH$59,F$14,FALSE)=0,"X","O")</f>
        <v>X</v>
      </c>
      <c r="G8" s="21" t="str">
        <f>IF(VLOOKUP($A8,$A$18:$BH$59,G$14,FALSE)=0,"X","O")</f>
        <v>X</v>
      </c>
      <c r="H8" s="21" t="str">
        <f>IF(VLOOKUP($A8,$A$18:$BH$59,H$14,FALSE)=0,"X","O")</f>
        <v>X</v>
      </c>
      <c r="I8" s="21" t="str">
        <f>IF(VLOOKUP($A8,$A$18:$BH$59,I$14,FALSE)=0,"X","O")</f>
        <v>X</v>
      </c>
      <c r="J8" s="21" t="str">
        <f>IF(VLOOKUP($A8,$A$18:$BH$59,J$14,FALSE)=0,"X","O")</f>
        <v>X</v>
      </c>
      <c r="K8" s="33" t="str">
        <f>IF(VLOOKUP($A8,$A$18:$BH$59,K$14,FALSE)=0,"X","O")</f>
        <v>X</v>
      </c>
      <c r="L8" s="22" t="str">
        <f>IF(VLOOKUP($A8,$A$18:$BH$59,L$14,FALSE)=0,"X","O")</f>
        <v>X</v>
      </c>
      <c r="M8" s="21" t="str">
        <f>IF(VLOOKUP($A8,$A$18:$BH$59,M$14,FALSE)=0,"X","O")</f>
        <v>X</v>
      </c>
      <c r="N8" s="24" t="str">
        <f>IF(VLOOKUP($A8,$A$18:$BH$59,N$14,FALSE)=0,"X","O")</f>
        <v>X</v>
      </c>
      <c r="O8" s="22" t="str">
        <f>IF(VLOOKUP($A8,$A$18:$BH$59,O$14,FALSE)=0,"","O")</f>
        <v>O</v>
      </c>
      <c r="P8" s="21" t="str">
        <f>IF(VLOOKUP($A8,$A$18:$BH$59,P$14,FALSE)=0,"","O")</f>
        <v>O</v>
      </c>
      <c r="Q8" s="21" t="str">
        <f>IF(VLOOKUP($A8,$A$18:$BH$59,Q$14,FALSE)=0,"","O")</f>
        <v/>
      </c>
      <c r="R8" s="21" t="str">
        <f>IF(VLOOKUP($A8,$A$18:$BH$59,R$14,FALSE)=0,"","O")</f>
        <v>O</v>
      </c>
      <c r="S8" s="28" t="str">
        <f>IF(VLOOKUP($A8,$A$18:$BH$59,S$14,FALSE)=0,"","O")</f>
        <v/>
      </c>
      <c r="T8" s="21" t="str">
        <f>IF(VLOOKUP($A8,$A$18:$BH$59,T$14,FALSE)=0,"","O")</f>
        <v>O</v>
      </c>
      <c r="U8" s="23" t="str">
        <f>VLOOKUP($A8,$A$18:$BH$59,U$14,FALSE)</f>
        <v>스턴</v>
      </c>
      <c r="V8" s="21" t="str">
        <f>VLOOKUP($A8,$A$18:$BH$59,V$14,FALSE)</f>
        <v>전투 태세</v>
      </c>
      <c r="W8" s="24" t="str">
        <f>VLOOKUP($A8,$A$18:$BH$59,W$14,FALSE)</f>
        <v>기합</v>
      </c>
      <c r="X8" s="22" t="str">
        <f>IF(VLOOKUP($A8,$A$18:$BH$59,X$14,FALSE)=0,"","O")</f>
        <v/>
      </c>
      <c r="Y8" s="21" t="str">
        <f>IF(VLOOKUP($A8,$A$18:$BH$59,Y$14,FALSE)=0,"","O")</f>
        <v/>
      </c>
      <c r="Z8" s="21" t="str">
        <f>IF(VLOOKUP($A8,$A$18:$BH$59,Z$14,FALSE)=0,"","O")</f>
        <v/>
      </c>
      <c r="AA8" s="21" t="str">
        <f>IF(VLOOKUP($A8,$A$18:$BH$59,AA$14,FALSE)=0,"","O")</f>
        <v/>
      </c>
      <c r="AB8" s="21" t="str">
        <f>IF(VLOOKUP($A8,$A$18:$BH$59,AB$14,FALSE)=0,"","O")</f>
        <v/>
      </c>
      <c r="AC8" s="21" t="str">
        <f>IF(VLOOKUP($A8,$A$18:$BH$59,AC$14,FALSE)=0,"","O")</f>
        <v>O</v>
      </c>
      <c r="AD8" s="21" t="str">
        <f>IF(VLOOKUP($A8,$A$18:$BH$59,AD$14,FALSE)=0,"","O")</f>
        <v/>
      </c>
      <c r="AE8" s="21" t="str">
        <f>IF(VLOOKUP($A8,$A$18:$BH$59,AE$14,FALSE)=0,"","O")</f>
        <v/>
      </c>
      <c r="AF8" s="2" t="str">
        <f>IF(VLOOKUP($A8,$A$18:$BH$59,AF$14,FALSE)=0,"",VLOOKUP($A8,$A$18:$BH$59,AF$14,FALSE))</f>
        <v/>
      </c>
      <c r="AG8" s="2" t="str">
        <f>IF(VLOOKUP($A8,$A$18:$BH$59,AG$14,FALSE)=0,"",VLOOKUP($A8,$A$18:$BH$59,AG$14,FALSE))</f>
        <v/>
      </c>
      <c r="AH8" s="21" t="str">
        <f>IF(VLOOKUP($A8,$A$18:$BH$59,AH$14,FALSE)=0,"","O")</f>
        <v>O</v>
      </c>
      <c r="AI8" s="21" t="str">
        <f>IF(VLOOKUP($A8,$A$18:$BH$59,AI$14,FALSE)=0,"","O")</f>
        <v/>
      </c>
      <c r="AJ8" s="21" t="str">
        <f>IF(VLOOKUP($A8,$A$18:$BH$59,AJ$14,FALSE)=0,"","O")</f>
        <v>O</v>
      </c>
      <c r="AK8" s="21" t="str">
        <f>IF(VLOOKUP($A8,$A$18:$BH$59,AK$14,FALSE)=0,"","O")</f>
        <v>O</v>
      </c>
      <c r="AL8" s="21" t="str">
        <f>IF(VLOOKUP($A8,$A$18:$BH$59,AL$14,FALSE)=0,"","O")</f>
        <v>O</v>
      </c>
      <c r="AM8" s="21" t="str">
        <f>IF(VLOOKUP($A8,$A$18:$BH$59,AM$14,FALSE)=0,"","O")</f>
        <v/>
      </c>
      <c r="AN8" s="21" t="str">
        <f>IF(VLOOKUP($A8,$A$18:$BH$59,AN$14,FALSE)=0,"","O")</f>
        <v/>
      </c>
      <c r="AO8" s="21" t="str">
        <f>IF(VLOOKUP($A8,$A$18:$BH$59,AO$14,FALSE)=0,"","O")</f>
        <v>O</v>
      </c>
      <c r="AP8" s="21" t="str">
        <f>IF(VLOOKUP($A8,$A$18:$BH$59,AP$14,FALSE)=0,"","O")</f>
        <v/>
      </c>
      <c r="AQ8" s="21" t="str">
        <f>IF(VLOOKUP($A8,$A$18:$BH$59,AQ$14,FALSE)=0,"","O")</f>
        <v/>
      </c>
      <c r="AR8" s="21" t="str">
        <f>IF(VLOOKUP($A8,$A$18:$BH$59,AR$14,FALSE)=0,"","O")</f>
        <v/>
      </c>
      <c r="AS8" s="21" t="str">
        <f>IF(VLOOKUP($A8,$A$18:$BH$59,AS$14,FALSE)=0,"","O")</f>
        <v/>
      </c>
      <c r="AT8" s="21" t="str">
        <f>IF(VLOOKUP($A8,$A$18:$BH$59,AT$14,FALSE)=0,"","O")</f>
        <v/>
      </c>
      <c r="AU8" s="21" t="str">
        <f>IF(VLOOKUP($A8,$A$18:$BH$59,AU$14,FALSE)=0,"","O")</f>
        <v/>
      </c>
      <c r="AV8" s="21" t="str">
        <f>IF(VLOOKUP($A8,$A$18:$BH$59,AV$14,FALSE)=0,"","O")</f>
        <v/>
      </c>
      <c r="AW8" s="21" t="str">
        <f>IF(VLOOKUP($A8,$A$18:$BH$59,AW$14,FALSE)=0,"","O")</f>
        <v/>
      </c>
      <c r="AX8" s="21" t="str">
        <f>IF(VLOOKUP($A8,$A$18:$BH$59,AX$14,FALSE)=0,"","O")</f>
        <v/>
      </c>
      <c r="AY8" s="21" t="str">
        <f>IF(VLOOKUP($A8,$A$18:$BH$59,AY$14,FALSE)=0,"","O")</f>
        <v/>
      </c>
      <c r="AZ8" s="21" t="str">
        <f>IF(VLOOKUP($A8,$A$18:$BH$59,AZ$14,FALSE)=0,"","O")</f>
        <v/>
      </c>
      <c r="BA8" s="21" t="str">
        <f>VLOOKUP($A8,$A$18:$BH$59,BA$14,FALSE)</f>
        <v>일본어,중국어</v>
      </c>
      <c r="BB8" s="21" t="str">
        <f>IF(VLOOKUP($A8,$A$18:$BH$59,BB$14,FALSE)=0,"",VLOOKUP($A8,$A$18:$BH$59,BB$14,FALSE))</f>
        <v>구조</v>
      </c>
      <c r="BC8" s="21" t="str">
        <f>IF(VLOOKUP($A8,$A$18:$BH$59,BC$14,FALSE)=0,"",VLOOKUP($A8,$A$18:$BH$59,BC$14,FALSE))</f>
        <v>주조 보조</v>
      </c>
      <c r="BD8" s="21" t="str">
        <f>IF(VLOOKUP($A8,$A$18:$BH$59,BD$14,FALSE)=0,"",VLOOKUP($A8,$A$18:$BH$59,BD$14,FALSE))</f>
        <v/>
      </c>
      <c r="BE8" s="21" t="str">
        <f>IF(VLOOKUP($A8,$A$18:$BH$59,BE$14,FALSE)=0,"",VLOOKUP($A8,$A$18:$BH$59,BE$14,FALSE))</f>
        <v/>
      </c>
      <c r="BF8" s="21" t="str">
        <f>IF(VLOOKUP($A8,$A$18:$BH$59,BF$14,FALSE)=0,"",VLOOKUP($A8,$A$18:$BH$59,BF$14,FALSE))</f>
        <v>적재화물 정리,일갈</v>
      </c>
      <c r="BG8" s="21" t="str">
        <f>IF(VLOOKUP($A8,$A$18:$BH$59,BG$14,FALSE)=0,"",VLOOKUP($A8,$A$18:$BH$59,BG$14,FALSE))</f>
        <v>사카이</v>
      </c>
      <c r="BH8" s="21" t="str">
        <f>IF(VLOOKUP($A8,$A$18:$BH$59,BH$14,FALSE)=0,"",VLOOKUP($A8,$A$18:$BH$59,BH$14,FALSE))</f>
        <v>추천장22</v>
      </c>
    </row>
    <row r="9" spans="1:60" s="15" customFormat="1" ht="17.25" customHeight="1" thickBot="1" x14ac:dyDescent="0.35">
      <c r="A9" s="2">
        <v>5</v>
      </c>
      <c r="B9" s="2" t="str">
        <f>VLOOKUP($A9,$A$18:$BH$59,B$14,FALSE)</f>
        <v>키라스</v>
      </c>
      <c r="C9" s="11" t="str">
        <f>IF(VLOOKUP($A9,$A$18:$BH$59,C$14,FALSE)=0,"",(VLOOKUP($A9,$A$18:$BH$59,C$14,FALSE)))</f>
        <v/>
      </c>
      <c r="D9" s="34" t="str">
        <f>IF(VLOOKUP($A9,$A$18:$BH$59,D$14,FALSE)=0,"X","O")</f>
        <v>O</v>
      </c>
      <c r="E9" s="35" t="str">
        <f>IF(VLOOKUP($A9,$A$18:$BH$59,E$14,FALSE)=0,"X","O")</f>
        <v>X</v>
      </c>
      <c r="F9" s="35" t="str">
        <f>IF(VLOOKUP($A9,$A$18:$BH$59,F$14,FALSE)=0,"X","O")</f>
        <v>X</v>
      </c>
      <c r="G9" s="35" t="str">
        <f>IF(VLOOKUP($A9,$A$18:$BH$59,G$14,FALSE)=0,"X","O")</f>
        <v>O</v>
      </c>
      <c r="H9" s="35" t="str">
        <f>IF(VLOOKUP($A9,$A$18:$BH$59,H$14,FALSE)=0,"X","O")</f>
        <v>X</v>
      </c>
      <c r="I9" s="35" t="str">
        <f>IF(VLOOKUP($A9,$A$18:$BH$59,I$14,FALSE)=0,"X","O")</f>
        <v>X</v>
      </c>
      <c r="J9" s="35" t="str">
        <f>IF(VLOOKUP($A9,$A$18:$BH$59,J$14,FALSE)=0,"X","O")</f>
        <v>O</v>
      </c>
      <c r="K9" s="36" t="str">
        <f>IF(VLOOKUP($A9,$A$18:$BH$59,K$14,FALSE)=0,"X","O")</f>
        <v>X</v>
      </c>
      <c r="L9" s="40" t="str">
        <f>IF(VLOOKUP($A9,$A$18:$BH$59,L$14,FALSE)=0,"X","O")</f>
        <v>X</v>
      </c>
      <c r="M9" s="41" t="str">
        <f>IF(VLOOKUP($A9,$A$18:$BH$59,M$14,FALSE)=0,"X","O")</f>
        <v>O</v>
      </c>
      <c r="N9" s="42" t="str">
        <f>IF(VLOOKUP($A9,$A$18:$BH$59,N$14,FALSE)=0,"X","O")</f>
        <v>X</v>
      </c>
      <c r="O9" s="22" t="str">
        <f>IF(VLOOKUP($A9,$A$18:$BH$59,O$14,FALSE)=0,"","O")</f>
        <v/>
      </c>
      <c r="P9" s="21" t="str">
        <f>IF(VLOOKUP($A9,$A$18:$BH$59,P$14,FALSE)=0,"","O")</f>
        <v/>
      </c>
      <c r="Q9" s="21" t="str">
        <f>IF(VLOOKUP($A9,$A$18:$BH$59,Q$14,FALSE)=0,"","O")</f>
        <v/>
      </c>
      <c r="R9" s="21" t="str">
        <f>IF(VLOOKUP($A9,$A$18:$BH$59,R$14,FALSE)=0,"","O")</f>
        <v/>
      </c>
      <c r="S9" s="28" t="str">
        <f>IF(VLOOKUP($A9,$A$18:$BH$59,S$14,FALSE)=0,"","O")</f>
        <v/>
      </c>
      <c r="T9" s="21" t="str">
        <f>IF(VLOOKUP($A9,$A$18:$BH$59,T$14,FALSE)=0,"","O")</f>
        <v/>
      </c>
      <c r="U9" s="25" t="str">
        <f>VLOOKUP($A9,$A$18:$BH$59,U$14,FALSE)</f>
        <v>응용 조치</v>
      </c>
      <c r="V9" s="26" t="str">
        <f>VLOOKUP($A9,$A$18:$BH$59,V$14,FALSE)</f>
        <v>응용 치료</v>
      </c>
      <c r="W9" s="27" t="str">
        <f>VLOOKUP($A9,$A$18:$BH$59,W$14,FALSE)</f>
        <v>예견</v>
      </c>
      <c r="X9" s="22" t="str">
        <f>IF(VLOOKUP($A9,$A$18:$BH$59,X$14,FALSE)=0,"","O")</f>
        <v/>
      </c>
      <c r="Y9" s="21" t="str">
        <f>IF(VLOOKUP($A9,$A$18:$BH$59,Y$14,FALSE)=0,"","O")</f>
        <v/>
      </c>
      <c r="Z9" s="21" t="str">
        <f>IF(VLOOKUP($A9,$A$18:$BH$59,Z$14,FALSE)=0,"","O")</f>
        <v/>
      </c>
      <c r="AA9" s="21" t="str">
        <f>IF(VLOOKUP($A9,$A$18:$BH$59,AA$14,FALSE)=0,"","O")</f>
        <v/>
      </c>
      <c r="AB9" s="21" t="str">
        <f>IF(VLOOKUP($A9,$A$18:$BH$59,AB$14,FALSE)=0,"","O")</f>
        <v/>
      </c>
      <c r="AC9" s="21" t="str">
        <f>IF(VLOOKUP($A9,$A$18:$BH$59,AC$14,FALSE)=0,"","O")</f>
        <v>O</v>
      </c>
      <c r="AD9" s="21" t="str">
        <f>IF(VLOOKUP($A9,$A$18:$BH$59,AD$14,FALSE)=0,"","O")</f>
        <v/>
      </c>
      <c r="AE9" s="21" t="str">
        <f>IF(VLOOKUP($A9,$A$18:$BH$59,AE$14,FALSE)=0,"","O")</f>
        <v>O</v>
      </c>
      <c r="AF9" s="2" t="str">
        <f>IF(VLOOKUP($A9,$A$18:$BH$59,AF$14,FALSE)=0,"",VLOOKUP($A9,$A$18:$BH$59,AF$14,FALSE))</f>
        <v/>
      </c>
      <c r="AG9" s="2" t="str">
        <f>IF(VLOOKUP($A9,$A$18:$BH$59,AG$14,FALSE)=0,"",VLOOKUP($A9,$A$18:$BH$59,AG$14,FALSE))</f>
        <v>수리기교</v>
      </c>
      <c r="AH9" s="21" t="str">
        <f>IF(VLOOKUP($A9,$A$18:$BH$59,AH$14,FALSE)=0,"","O")</f>
        <v/>
      </c>
      <c r="AI9" s="21" t="str">
        <f>IF(VLOOKUP($A9,$A$18:$BH$59,AI$14,FALSE)=0,"","O")</f>
        <v/>
      </c>
      <c r="AJ9" s="21" t="str">
        <f>IF(VLOOKUP($A9,$A$18:$BH$59,AJ$14,FALSE)=0,"","O")</f>
        <v/>
      </c>
      <c r="AK9" s="21" t="str">
        <f>IF(VLOOKUP($A9,$A$18:$BH$59,AK$14,FALSE)=0,"","O")</f>
        <v/>
      </c>
      <c r="AL9" s="21" t="str">
        <f>IF(VLOOKUP($A9,$A$18:$BH$59,AL$14,FALSE)=0,"","O")</f>
        <v/>
      </c>
      <c r="AM9" s="21" t="str">
        <f>IF(VLOOKUP($A9,$A$18:$BH$59,AM$14,FALSE)=0,"","O")</f>
        <v/>
      </c>
      <c r="AN9" s="21" t="str">
        <f>IF(VLOOKUP($A9,$A$18:$BH$59,AN$14,FALSE)=0,"","O")</f>
        <v/>
      </c>
      <c r="AO9" s="21" t="str">
        <f>IF(VLOOKUP($A9,$A$18:$BH$59,AO$14,FALSE)=0,"","O")</f>
        <v>O</v>
      </c>
      <c r="AP9" s="21" t="str">
        <f>IF(VLOOKUP($A9,$A$18:$BH$59,AP$14,FALSE)=0,"","O")</f>
        <v>O</v>
      </c>
      <c r="AQ9" s="21" t="str">
        <f>IF(VLOOKUP($A9,$A$18:$BH$59,AQ$14,FALSE)=0,"","O")</f>
        <v/>
      </c>
      <c r="AR9" s="21" t="str">
        <f>IF(VLOOKUP($A9,$A$18:$BH$59,AR$14,FALSE)=0,"","O")</f>
        <v>O</v>
      </c>
      <c r="AS9" s="21" t="str">
        <f>IF(VLOOKUP($A9,$A$18:$BH$59,AS$14,FALSE)=0,"","O")</f>
        <v/>
      </c>
      <c r="AT9" s="21" t="str">
        <f>IF(VLOOKUP($A9,$A$18:$BH$59,AT$14,FALSE)=0,"","O")</f>
        <v/>
      </c>
      <c r="AU9" s="21" t="str">
        <f>IF(VLOOKUP($A9,$A$18:$BH$59,AU$14,FALSE)=0,"","O")</f>
        <v/>
      </c>
      <c r="AV9" s="21" t="str">
        <f>IF(VLOOKUP($A9,$A$18:$BH$59,AV$14,FALSE)=0,"","O")</f>
        <v>O</v>
      </c>
      <c r="AW9" s="21" t="str">
        <f>IF(VLOOKUP($A9,$A$18:$BH$59,AW$14,FALSE)=0,"","O")</f>
        <v/>
      </c>
      <c r="AX9" s="21" t="str">
        <f>IF(VLOOKUP($A9,$A$18:$BH$59,AX$14,FALSE)=0,"","O")</f>
        <v>O</v>
      </c>
      <c r="AY9" s="21" t="str">
        <f>IF(VLOOKUP($A9,$A$18:$BH$59,AY$14,FALSE)=0,"","O")</f>
        <v>O</v>
      </c>
      <c r="AZ9" s="21" t="str">
        <f>IF(VLOOKUP($A9,$A$18:$BH$59,AZ$14,FALSE)=0,"","O")</f>
        <v/>
      </c>
      <c r="BA9" s="21" t="str">
        <f>VLOOKUP($A9,$A$18:$BH$59,BA$14,FALSE)</f>
        <v>터키어</v>
      </c>
      <c r="BB9" s="21" t="str">
        <f>IF(VLOOKUP($A9,$A$18:$BH$59,BB$14,FALSE)=0,"",VLOOKUP($A9,$A$18:$BH$59,BB$14,FALSE))</f>
        <v/>
      </c>
      <c r="BC9" s="21" t="str">
        <f>IF(VLOOKUP($A9,$A$18:$BH$59,BC$14,FALSE)=0,"",VLOOKUP($A9,$A$18:$BH$59,BC$14,FALSE))</f>
        <v/>
      </c>
      <c r="BD9" s="21" t="str">
        <f>IF(VLOOKUP($A9,$A$18:$BH$59,BD$14,FALSE)=0,"",VLOOKUP($A9,$A$18:$BH$59,BD$14,FALSE))</f>
        <v/>
      </c>
      <c r="BE9" s="21" t="str">
        <f>IF(VLOOKUP($A9,$A$18:$BH$59,BE$14,FALSE)=0,"",VLOOKUP($A9,$A$18:$BH$59,BE$14,FALSE))</f>
        <v/>
      </c>
      <c r="BF9" s="21" t="str">
        <f>IF(VLOOKUP($A9,$A$18:$BH$59,BF$14,FALSE)=0,"",VLOOKUP($A9,$A$18:$BH$59,BF$14,FALSE))</f>
        <v/>
      </c>
      <c r="BG9" s="21" t="str">
        <f>IF(VLOOKUP($A9,$A$18:$BH$59,BG$14,FALSE)=0,"",VLOOKUP($A9,$A$18:$BH$59,BG$14,FALSE))</f>
        <v>알렉산드리아</v>
      </c>
      <c r="BH9" s="21" t="str">
        <f>IF(VLOOKUP($A9,$A$18:$BH$59,BH$14,FALSE)=0,"",VLOOKUP($A9,$A$18:$BH$59,BH$14,FALSE))</f>
        <v>추천장29</v>
      </c>
    </row>
    <row r="10" spans="1:60" s="15" customFormat="1" ht="17.25" customHeight="1" thickBot="1" x14ac:dyDescent="0.35">
      <c r="D10" s="37"/>
      <c r="E10" s="38"/>
      <c r="F10" s="38"/>
      <c r="G10" s="38"/>
      <c r="H10" s="38"/>
      <c r="I10" s="38"/>
      <c r="J10" s="38"/>
      <c r="K10" s="39"/>
      <c r="L10" s="43"/>
      <c r="M10" s="38"/>
      <c r="N10" s="39"/>
      <c r="AG10" s="19"/>
    </row>
    <row r="11" spans="1:60" s="15" customFormat="1" ht="285" customHeight="1" x14ac:dyDescent="0.3">
      <c r="D11" s="56" t="s">
        <v>265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</row>
    <row r="12" spans="1:60" s="15" customFormat="1" ht="17.25" customHeight="1" x14ac:dyDescent="0.3"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1:60" s="15" customFormat="1" ht="17.25" x14ac:dyDescent="0.3">
      <c r="A13" s="16" t="s">
        <v>263</v>
      </c>
      <c r="B13" s="16"/>
      <c r="C13" s="16"/>
      <c r="D13" s="16"/>
      <c r="E13" s="16"/>
      <c r="F13" s="16"/>
      <c r="G13" s="16"/>
      <c r="H13" s="14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s="15" customFormat="1" ht="17.25" customHeight="1" x14ac:dyDescent="0.3">
      <c r="B14" s="15">
        <v>2</v>
      </c>
      <c r="C14" s="15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4">
        <v>16</v>
      </c>
      <c r="Q14" s="14">
        <v>17</v>
      </c>
      <c r="R14" s="14">
        <v>18</v>
      </c>
      <c r="S14" s="14">
        <v>19</v>
      </c>
      <c r="T14" s="14">
        <v>20</v>
      </c>
      <c r="U14" s="14">
        <v>21</v>
      </c>
      <c r="V14" s="14">
        <v>22</v>
      </c>
      <c r="W14" s="14">
        <v>23</v>
      </c>
      <c r="X14" s="14">
        <v>24</v>
      </c>
      <c r="Y14" s="14">
        <v>25</v>
      </c>
      <c r="Z14" s="14">
        <v>26</v>
      </c>
      <c r="AA14" s="14">
        <v>27</v>
      </c>
      <c r="AB14" s="14">
        <v>28</v>
      </c>
      <c r="AC14" s="14">
        <v>29</v>
      </c>
      <c r="AD14" s="14">
        <v>30</v>
      </c>
      <c r="AE14" s="14">
        <v>31</v>
      </c>
      <c r="AF14" s="14">
        <v>32</v>
      </c>
      <c r="AG14" s="14">
        <v>33</v>
      </c>
      <c r="AH14" s="14">
        <v>34</v>
      </c>
      <c r="AI14" s="14">
        <v>35</v>
      </c>
      <c r="AJ14" s="14">
        <v>36</v>
      </c>
      <c r="AK14" s="14">
        <v>37</v>
      </c>
      <c r="AL14" s="14">
        <v>38</v>
      </c>
      <c r="AM14" s="14">
        <v>39</v>
      </c>
      <c r="AN14" s="14">
        <v>40</v>
      </c>
      <c r="AO14" s="14">
        <v>41</v>
      </c>
      <c r="AP14" s="14">
        <v>42</v>
      </c>
      <c r="AQ14" s="14">
        <v>43</v>
      </c>
      <c r="AR14" s="14">
        <v>44</v>
      </c>
      <c r="AS14" s="14">
        <v>45</v>
      </c>
      <c r="AT14" s="14">
        <v>46</v>
      </c>
      <c r="AU14" s="14">
        <v>47</v>
      </c>
      <c r="AV14" s="14">
        <v>48</v>
      </c>
      <c r="AW14" s="14">
        <v>49</v>
      </c>
      <c r="AX14" s="14">
        <v>50</v>
      </c>
      <c r="AY14" s="14">
        <v>51</v>
      </c>
      <c r="AZ14" s="14">
        <v>52</v>
      </c>
      <c r="BA14" s="14">
        <v>53</v>
      </c>
      <c r="BB14" s="14">
        <v>54</v>
      </c>
      <c r="BC14" s="14">
        <v>55</v>
      </c>
      <c r="BD14" s="14">
        <v>56</v>
      </c>
      <c r="BE14" s="14">
        <v>57</v>
      </c>
      <c r="BF14" s="14">
        <v>58</v>
      </c>
      <c r="BG14" s="14">
        <v>59</v>
      </c>
      <c r="BH14" s="14">
        <v>60</v>
      </c>
    </row>
    <row r="15" spans="1:60" ht="16.5" customHeight="1" x14ac:dyDescent="0.3">
      <c r="B15" s="15"/>
      <c r="C15" s="15"/>
      <c r="D15" s="44" t="s">
        <v>142</v>
      </c>
      <c r="E15" s="44"/>
      <c r="F15" s="44"/>
      <c r="G15" s="44"/>
      <c r="H15" s="44"/>
      <c r="I15" s="44"/>
      <c r="J15" s="44"/>
      <c r="K15" s="44"/>
      <c r="L15" s="44" t="s">
        <v>136</v>
      </c>
      <c r="M15" s="44"/>
      <c r="N15" s="44"/>
      <c r="O15" s="44" t="s">
        <v>139</v>
      </c>
      <c r="P15" s="44"/>
      <c r="Q15" s="44"/>
      <c r="R15" s="44"/>
      <c r="S15" s="44"/>
      <c r="T15" s="44"/>
      <c r="U15" s="44"/>
      <c r="V15" s="44"/>
      <c r="W15" s="44"/>
      <c r="X15" s="44" t="s">
        <v>143</v>
      </c>
      <c r="Y15" s="44"/>
      <c r="Z15" s="44"/>
      <c r="AA15" s="44"/>
      <c r="AB15" s="44"/>
      <c r="AC15" s="44"/>
      <c r="AD15" s="44"/>
      <c r="AE15" s="44"/>
      <c r="AF15" s="20" t="s">
        <v>163</v>
      </c>
      <c r="AG15" s="44" t="s">
        <v>172</v>
      </c>
      <c r="AH15" s="44" t="s">
        <v>124</v>
      </c>
      <c r="AI15" s="44"/>
      <c r="AJ15" s="44"/>
      <c r="AK15" s="44"/>
      <c r="AL15" s="44"/>
      <c r="AM15" s="44"/>
      <c r="AN15" s="44"/>
      <c r="AO15" s="44"/>
      <c r="AP15" s="44"/>
      <c r="AQ15" s="44" t="s">
        <v>185</v>
      </c>
      <c r="AR15" s="44"/>
      <c r="AS15" s="44"/>
      <c r="AT15" s="44"/>
      <c r="AU15" s="44" t="s">
        <v>188</v>
      </c>
      <c r="AV15" s="44"/>
      <c r="AW15" s="44"/>
      <c r="AX15" s="44"/>
      <c r="AY15" s="44"/>
      <c r="AZ15" s="44"/>
      <c r="BA15" s="44" t="s">
        <v>58</v>
      </c>
      <c r="BB15" s="44" t="s">
        <v>146</v>
      </c>
      <c r="BC15" s="44"/>
      <c r="BD15" s="44"/>
      <c r="BE15" s="44"/>
      <c r="BF15" s="44"/>
      <c r="BG15" s="44" t="s">
        <v>62</v>
      </c>
      <c r="BH15" s="44" t="s">
        <v>180</v>
      </c>
    </row>
    <row r="16" spans="1:60" ht="17.25" customHeight="1" x14ac:dyDescent="0.3">
      <c r="B16" s="15"/>
      <c r="C16" s="15"/>
      <c r="D16" s="47" t="s">
        <v>110</v>
      </c>
      <c r="E16" s="47"/>
      <c r="F16" s="47"/>
      <c r="G16" s="47"/>
      <c r="H16" s="47"/>
      <c r="I16" s="47"/>
      <c r="J16" s="47"/>
      <c r="K16" s="47"/>
      <c r="L16" s="47" t="s">
        <v>110</v>
      </c>
      <c r="M16" s="47"/>
      <c r="N16" s="3" t="s">
        <v>111</v>
      </c>
      <c r="O16" s="47" t="s">
        <v>110</v>
      </c>
      <c r="P16" s="47"/>
      <c r="Q16" s="47"/>
      <c r="R16" s="47"/>
      <c r="S16" s="47"/>
      <c r="T16" s="2"/>
      <c r="U16" s="47" t="s">
        <v>59</v>
      </c>
      <c r="V16" s="47"/>
      <c r="W16" s="47"/>
      <c r="X16" s="47" t="s">
        <v>110</v>
      </c>
      <c r="Y16" s="47"/>
      <c r="Z16" s="47"/>
      <c r="AA16" s="47"/>
      <c r="AB16" s="47"/>
      <c r="AC16" s="47" t="s">
        <v>111</v>
      </c>
      <c r="AD16" s="47"/>
      <c r="AE16" s="3" t="s">
        <v>114</v>
      </c>
      <c r="AF16" s="2" t="s">
        <v>110</v>
      </c>
      <c r="AG16" s="44"/>
      <c r="AH16" s="47" t="s">
        <v>110</v>
      </c>
      <c r="AI16" s="47"/>
      <c r="AJ16" s="47"/>
      <c r="AK16" s="47"/>
      <c r="AL16" s="47"/>
      <c r="AM16" s="47"/>
      <c r="AN16" s="47"/>
      <c r="AO16" s="47" t="s">
        <v>114</v>
      </c>
      <c r="AP16" s="47"/>
      <c r="AQ16" s="47" t="s">
        <v>114</v>
      </c>
      <c r="AR16" s="47"/>
      <c r="AS16" s="47"/>
      <c r="AT16" s="47"/>
      <c r="AU16" s="47" t="s">
        <v>112</v>
      </c>
      <c r="AV16" s="47"/>
      <c r="AW16" s="2" t="s">
        <v>111</v>
      </c>
      <c r="AX16" s="3" t="s">
        <v>114</v>
      </c>
      <c r="AY16" s="3" t="s">
        <v>113</v>
      </c>
      <c r="AZ16" s="2" t="s">
        <v>110</v>
      </c>
      <c r="BA16" s="44"/>
      <c r="BB16" s="2" t="s">
        <v>56</v>
      </c>
      <c r="BC16" s="47" t="s">
        <v>57</v>
      </c>
      <c r="BD16" s="47"/>
      <c r="BE16" s="47"/>
      <c r="BF16" s="2" t="s">
        <v>236</v>
      </c>
      <c r="BG16" s="44"/>
      <c r="BH16" s="44"/>
    </row>
    <row r="17" spans="1:60" s="15" customFormat="1" ht="17.25" customHeight="1" x14ac:dyDescent="0.3">
      <c r="A17" s="45" t="s">
        <v>260</v>
      </c>
      <c r="B17" s="45"/>
      <c r="C17" s="46"/>
      <c r="D17" s="2" t="s">
        <v>2</v>
      </c>
      <c r="E17" s="2" t="s">
        <v>3</v>
      </c>
      <c r="F17" s="2" t="s">
        <v>5</v>
      </c>
      <c r="G17" s="2" t="s">
        <v>4</v>
      </c>
      <c r="H17" s="2" t="s">
        <v>1</v>
      </c>
      <c r="I17" s="2" t="s">
        <v>52</v>
      </c>
      <c r="J17" s="2" t="s">
        <v>53</v>
      </c>
      <c r="K17" s="2" t="s">
        <v>6</v>
      </c>
      <c r="L17" s="2" t="s">
        <v>17</v>
      </c>
      <c r="M17" s="2" t="s">
        <v>136</v>
      </c>
      <c r="N17" s="2" t="s">
        <v>24</v>
      </c>
      <c r="O17" s="2" t="s">
        <v>118</v>
      </c>
      <c r="P17" s="2" t="s">
        <v>149</v>
      </c>
      <c r="Q17" s="2" t="s">
        <v>150</v>
      </c>
      <c r="R17" s="2" t="s">
        <v>151</v>
      </c>
      <c r="S17" s="2" t="s">
        <v>152</v>
      </c>
      <c r="T17" s="2" t="s">
        <v>179</v>
      </c>
      <c r="U17" s="47"/>
      <c r="V17" s="47"/>
      <c r="W17" s="47"/>
      <c r="X17" s="2" t="s">
        <v>115</v>
      </c>
      <c r="Y17" s="2" t="s">
        <v>144</v>
      </c>
      <c r="Z17" s="2" t="s">
        <v>145</v>
      </c>
      <c r="AA17" s="2" t="s">
        <v>116</v>
      </c>
      <c r="AB17" s="2" t="s">
        <v>117</v>
      </c>
      <c r="AC17" s="2" t="s">
        <v>125</v>
      </c>
      <c r="AD17" s="2" t="s">
        <v>131</v>
      </c>
      <c r="AE17" s="2" t="s">
        <v>135</v>
      </c>
      <c r="AF17" s="2" t="s">
        <v>173</v>
      </c>
      <c r="AG17" s="44"/>
      <c r="AH17" s="2" t="s">
        <v>103</v>
      </c>
      <c r="AI17" s="2" t="s">
        <v>105</v>
      </c>
      <c r="AJ17" s="2" t="s">
        <v>118</v>
      </c>
      <c r="AK17" s="2" t="s">
        <v>140</v>
      </c>
      <c r="AL17" s="2" t="s">
        <v>123</v>
      </c>
      <c r="AM17" s="2" t="s">
        <v>119</v>
      </c>
      <c r="AN17" s="2" t="s">
        <v>141</v>
      </c>
      <c r="AO17" s="2" t="s">
        <v>154</v>
      </c>
      <c r="AP17" s="2" t="s">
        <v>153</v>
      </c>
      <c r="AQ17" s="2" t="s">
        <v>147</v>
      </c>
      <c r="AR17" s="2" t="s">
        <v>155</v>
      </c>
      <c r="AS17" s="2" t="s">
        <v>156</v>
      </c>
      <c r="AT17" s="2" t="s">
        <v>158</v>
      </c>
      <c r="AU17" s="2" t="s">
        <v>31</v>
      </c>
      <c r="AV17" s="2" t="s">
        <v>32</v>
      </c>
      <c r="AW17" s="2" t="s">
        <v>131</v>
      </c>
      <c r="AX17" s="2" t="s">
        <v>162</v>
      </c>
      <c r="AY17" s="2" t="s">
        <v>33</v>
      </c>
      <c r="AZ17" s="2" t="s">
        <v>34</v>
      </c>
      <c r="BA17" s="44"/>
      <c r="BB17" s="2" t="s">
        <v>173</v>
      </c>
      <c r="BC17" s="2" t="s">
        <v>148</v>
      </c>
      <c r="BD17" s="2" t="s">
        <v>184</v>
      </c>
      <c r="BE17" s="2" t="s">
        <v>201</v>
      </c>
      <c r="BF17" s="2" t="s">
        <v>173</v>
      </c>
      <c r="BG17" s="44"/>
      <c r="BH17" s="44"/>
    </row>
    <row r="18" spans="1:60" x14ac:dyDescent="0.3">
      <c r="B18" s="1" t="s">
        <v>40</v>
      </c>
      <c r="D18" s="15" t="s">
        <v>106</v>
      </c>
      <c r="E18" s="15"/>
      <c r="F18" s="15"/>
      <c r="G18" s="15"/>
      <c r="H18" s="15"/>
      <c r="I18" s="15"/>
      <c r="J18" s="15"/>
      <c r="K18" s="10"/>
      <c r="L18" s="15"/>
      <c r="M18" s="15"/>
      <c r="N18" s="10"/>
      <c r="O18" s="15"/>
      <c r="P18" s="15"/>
      <c r="Q18" s="15"/>
      <c r="R18" s="15"/>
      <c r="S18" s="10"/>
      <c r="T18" s="10"/>
      <c r="U18" s="18" t="s">
        <v>120</v>
      </c>
      <c r="V18" s="15" t="s">
        <v>121</v>
      </c>
      <c r="W18" s="10" t="s">
        <v>167</v>
      </c>
      <c r="X18" s="15"/>
      <c r="Y18" s="15"/>
      <c r="Z18" s="15"/>
      <c r="AA18" s="15"/>
      <c r="AB18" s="15"/>
      <c r="AC18" s="15"/>
      <c r="AD18" s="15"/>
      <c r="AE18" s="10"/>
      <c r="AF18" s="10"/>
      <c r="AG18" s="9"/>
      <c r="AH18" s="15" t="s">
        <v>106</v>
      </c>
      <c r="AI18" s="15"/>
      <c r="AJ18" s="15"/>
      <c r="AK18" s="15"/>
      <c r="AL18" s="15"/>
      <c r="AM18" s="15"/>
      <c r="AN18" s="15"/>
      <c r="AO18" s="15" t="s">
        <v>181</v>
      </c>
      <c r="AP18" s="10" t="s">
        <v>181</v>
      </c>
      <c r="AQ18" s="15"/>
      <c r="AR18" s="15"/>
      <c r="AS18" s="15"/>
      <c r="AT18" s="15"/>
      <c r="AU18" s="15"/>
      <c r="AV18" s="15"/>
      <c r="AW18" s="15"/>
      <c r="AX18" s="15"/>
      <c r="AY18" s="15"/>
      <c r="AZ18" s="10"/>
      <c r="BA18" s="29" t="s">
        <v>223</v>
      </c>
      <c r="BB18" s="15" t="s">
        <v>166</v>
      </c>
      <c r="BC18" s="15" t="s">
        <v>216</v>
      </c>
      <c r="BE18" s="15" t="s">
        <v>195</v>
      </c>
      <c r="BF18" s="10" t="s">
        <v>217</v>
      </c>
      <c r="BG18" s="29" t="s">
        <v>78</v>
      </c>
      <c r="BH18" s="9"/>
    </row>
    <row r="19" spans="1:60" x14ac:dyDescent="0.3">
      <c r="B19" s="1" t="s">
        <v>16</v>
      </c>
      <c r="C19" s="1" t="s">
        <v>259</v>
      </c>
      <c r="D19" s="15"/>
      <c r="E19" s="15"/>
      <c r="F19" s="15"/>
      <c r="G19" s="15" t="s">
        <v>106</v>
      </c>
      <c r="H19" s="15"/>
      <c r="I19" s="15"/>
      <c r="J19" s="15"/>
      <c r="K19" s="6"/>
      <c r="L19" s="15" t="s">
        <v>106</v>
      </c>
      <c r="M19" s="15" t="s">
        <v>181</v>
      </c>
      <c r="N19" s="6" t="s">
        <v>106</v>
      </c>
      <c r="O19" s="15" t="s">
        <v>181</v>
      </c>
      <c r="P19" s="15" t="s">
        <v>181</v>
      </c>
      <c r="Q19" s="15"/>
      <c r="R19" s="15" t="s">
        <v>181</v>
      </c>
      <c r="S19" s="6"/>
      <c r="T19" s="6"/>
      <c r="U19" s="15" t="s">
        <v>161</v>
      </c>
      <c r="V19" s="15" t="s">
        <v>128</v>
      </c>
      <c r="W19" s="6" t="s">
        <v>5</v>
      </c>
      <c r="X19" s="15"/>
      <c r="Y19" s="15"/>
      <c r="Z19" s="15"/>
      <c r="AA19" s="15"/>
      <c r="AB19" s="15"/>
      <c r="AC19" s="15"/>
      <c r="AD19" s="15"/>
      <c r="AE19" s="6"/>
      <c r="AF19" s="6"/>
      <c r="AG19" s="7"/>
      <c r="AH19" s="15"/>
      <c r="AI19" s="15"/>
      <c r="AJ19" s="15" t="s">
        <v>181</v>
      </c>
      <c r="AK19" s="15" t="s">
        <v>181</v>
      </c>
      <c r="AL19" s="15"/>
      <c r="AM19" s="15"/>
      <c r="AN19" s="15" t="s">
        <v>181</v>
      </c>
      <c r="AO19" s="15" t="s">
        <v>181</v>
      </c>
      <c r="AP19" s="6"/>
      <c r="AQ19" s="15"/>
      <c r="AR19" s="15"/>
      <c r="AS19" s="15"/>
      <c r="AT19" s="15"/>
      <c r="AU19" s="15"/>
      <c r="AV19" s="15"/>
      <c r="AW19" s="15"/>
      <c r="AX19" s="15" t="s">
        <v>181</v>
      </c>
      <c r="AY19" s="15"/>
      <c r="AZ19" s="6"/>
      <c r="BA19" s="8" t="s">
        <v>220</v>
      </c>
      <c r="BE19" s="15" t="s">
        <v>193</v>
      </c>
      <c r="BF19" s="6" t="s">
        <v>213</v>
      </c>
      <c r="BG19" s="8" t="s">
        <v>55</v>
      </c>
      <c r="BH19" s="7"/>
    </row>
    <row r="20" spans="1:60" x14ac:dyDescent="0.3">
      <c r="B20" s="1" t="s">
        <v>19</v>
      </c>
      <c r="D20" s="15"/>
      <c r="E20" s="15"/>
      <c r="F20" s="15" t="s">
        <v>106</v>
      </c>
      <c r="G20" s="15"/>
      <c r="H20" s="15"/>
      <c r="I20" s="15"/>
      <c r="J20" s="15"/>
      <c r="K20" s="6"/>
      <c r="L20" s="15"/>
      <c r="M20" s="15"/>
      <c r="N20" s="6"/>
      <c r="O20" s="15"/>
      <c r="P20" s="15"/>
      <c r="Q20" s="15"/>
      <c r="R20" s="15"/>
      <c r="S20" s="6"/>
      <c r="T20" s="6"/>
      <c r="U20" s="17" t="s">
        <v>126</v>
      </c>
      <c r="V20" s="15" t="s">
        <v>160</v>
      </c>
      <c r="W20" s="6" t="s">
        <v>170</v>
      </c>
      <c r="X20" s="15"/>
      <c r="Y20" s="15"/>
      <c r="Z20" s="15"/>
      <c r="AA20" s="15"/>
      <c r="AB20" s="15"/>
      <c r="AC20" s="15"/>
      <c r="AD20" s="15"/>
      <c r="AE20" s="6" t="s">
        <v>181</v>
      </c>
      <c r="AF20" s="6" t="s">
        <v>175</v>
      </c>
      <c r="AG20" s="7"/>
      <c r="AH20" s="15"/>
      <c r="AI20" s="15"/>
      <c r="AJ20" s="15"/>
      <c r="AK20" s="15"/>
      <c r="AL20" s="15"/>
      <c r="AM20" s="15" t="s">
        <v>181</v>
      </c>
      <c r="AN20" s="15" t="s">
        <v>181</v>
      </c>
      <c r="AO20" s="15"/>
      <c r="AP20" s="6"/>
      <c r="AQ20" s="15" t="s">
        <v>181</v>
      </c>
      <c r="AR20" s="15" t="s">
        <v>181</v>
      </c>
      <c r="AS20" s="15"/>
      <c r="AT20" s="15" t="s">
        <v>181</v>
      </c>
      <c r="AU20" s="15"/>
      <c r="AV20" s="15"/>
      <c r="AW20" s="15"/>
      <c r="AX20" s="15"/>
      <c r="AY20" s="15"/>
      <c r="AZ20" s="6" t="s">
        <v>181</v>
      </c>
      <c r="BA20" s="8" t="s">
        <v>67</v>
      </c>
      <c r="BC20" s="15" t="s">
        <v>187</v>
      </c>
      <c r="BE20" s="15" t="s">
        <v>199</v>
      </c>
      <c r="BF20" s="6" t="s">
        <v>241</v>
      </c>
      <c r="BG20" s="8" t="s">
        <v>72</v>
      </c>
      <c r="BH20" s="7"/>
    </row>
    <row r="21" spans="1:60" x14ac:dyDescent="0.3">
      <c r="B21" s="1" t="s">
        <v>26</v>
      </c>
      <c r="C21" s="1" t="s">
        <v>259</v>
      </c>
      <c r="D21" s="15"/>
      <c r="E21" s="15"/>
      <c r="F21" s="15"/>
      <c r="G21" s="15" t="s">
        <v>106</v>
      </c>
      <c r="H21" s="15"/>
      <c r="I21" s="15"/>
      <c r="J21" s="15"/>
      <c r="K21" s="6"/>
      <c r="L21" s="15"/>
      <c r="M21" s="15"/>
      <c r="N21" s="6" t="s">
        <v>106</v>
      </c>
      <c r="O21" s="15" t="s">
        <v>181</v>
      </c>
      <c r="P21" s="15"/>
      <c r="Q21" s="15"/>
      <c r="R21" s="15" t="s">
        <v>181</v>
      </c>
      <c r="S21" s="6"/>
      <c r="T21" s="6"/>
      <c r="U21" s="17" t="s">
        <v>126</v>
      </c>
      <c r="V21" s="15" t="s">
        <v>160</v>
      </c>
      <c r="W21" s="6" t="s">
        <v>5</v>
      </c>
      <c r="X21" s="15" t="s">
        <v>181</v>
      </c>
      <c r="Y21" s="15"/>
      <c r="Z21" s="15"/>
      <c r="AA21" s="15"/>
      <c r="AB21" s="15"/>
      <c r="AC21" s="15" t="s">
        <v>181</v>
      </c>
      <c r="AD21" s="15"/>
      <c r="AE21" s="6" t="s">
        <v>181</v>
      </c>
      <c r="AF21" s="6"/>
      <c r="AG21" s="7"/>
      <c r="AH21" s="15"/>
      <c r="AI21" s="15"/>
      <c r="AJ21" s="15" t="s">
        <v>181</v>
      </c>
      <c r="AK21" s="15"/>
      <c r="AL21" s="15"/>
      <c r="AM21" s="15" t="s">
        <v>181</v>
      </c>
      <c r="AN21" s="15" t="s">
        <v>181</v>
      </c>
      <c r="AO21" s="15"/>
      <c r="AP21" s="6"/>
      <c r="AQ21" s="15"/>
      <c r="AR21" s="15"/>
      <c r="AS21" s="15"/>
      <c r="AT21" s="15"/>
      <c r="AU21" s="15"/>
      <c r="AV21" s="15"/>
      <c r="AW21" s="15"/>
      <c r="AX21" s="15"/>
      <c r="AY21" s="15"/>
      <c r="AZ21" s="6" t="s">
        <v>181</v>
      </c>
      <c r="BA21" s="8" t="s">
        <v>75</v>
      </c>
      <c r="BE21" s="15" t="s">
        <v>194</v>
      </c>
      <c r="BF21" s="6" t="s">
        <v>28</v>
      </c>
      <c r="BG21" s="8" t="s">
        <v>74</v>
      </c>
      <c r="BH21" s="7"/>
    </row>
    <row r="22" spans="1:60" x14ac:dyDescent="0.3">
      <c r="B22" s="1" t="s">
        <v>13</v>
      </c>
      <c r="C22" s="1" t="s">
        <v>255</v>
      </c>
      <c r="D22" s="17" t="s">
        <v>106</v>
      </c>
      <c r="E22" s="15"/>
      <c r="F22" s="17" t="s">
        <v>106</v>
      </c>
      <c r="G22" s="15"/>
      <c r="H22" s="15"/>
      <c r="I22" s="15" t="s">
        <v>106</v>
      </c>
      <c r="J22" s="15"/>
      <c r="K22" s="6" t="s">
        <v>106</v>
      </c>
      <c r="L22" s="15"/>
      <c r="M22" s="15"/>
      <c r="N22" s="6"/>
      <c r="O22" s="15"/>
      <c r="P22" s="15"/>
      <c r="Q22" s="15"/>
      <c r="R22" s="15"/>
      <c r="S22" s="6"/>
      <c r="T22" s="6"/>
      <c r="U22" s="18" t="s">
        <v>129</v>
      </c>
      <c r="V22" s="15" t="s">
        <v>132</v>
      </c>
      <c r="W22" s="6" t="s">
        <v>133</v>
      </c>
      <c r="X22" s="15" t="s">
        <v>181</v>
      </c>
      <c r="Y22" s="15" t="s">
        <v>181</v>
      </c>
      <c r="Z22" s="15"/>
      <c r="AA22" s="15" t="s">
        <v>181</v>
      </c>
      <c r="AB22" s="15"/>
      <c r="AC22" s="15" t="s">
        <v>181</v>
      </c>
      <c r="AD22" s="15" t="s">
        <v>181</v>
      </c>
      <c r="AE22" s="6"/>
      <c r="AF22" s="6"/>
      <c r="AG22" s="7"/>
      <c r="AH22" s="15"/>
      <c r="AI22" s="15"/>
      <c r="AJ22" s="15"/>
      <c r="AK22" s="15"/>
      <c r="AL22" s="15" t="s">
        <v>181</v>
      </c>
      <c r="AM22" s="15"/>
      <c r="AN22" s="15"/>
      <c r="AO22" s="15"/>
      <c r="AP22" s="6"/>
      <c r="AQ22" s="15"/>
      <c r="AR22" s="15" t="s">
        <v>181</v>
      </c>
      <c r="AS22" s="15"/>
      <c r="AT22" s="15"/>
      <c r="AU22" s="15"/>
      <c r="AV22" s="15"/>
      <c r="AW22" s="15" t="s">
        <v>181</v>
      </c>
      <c r="AX22" s="15"/>
      <c r="AY22" s="15"/>
      <c r="AZ22" s="6"/>
      <c r="BA22" s="8" t="s">
        <v>75</v>
      </c>
      <c r="BC22" s="15" t="s">
        <v>64</v>
      </c>
      <c r="BF22" s="6"/>
      <c r="BG22" s="8" t="s">
        <v>82</v>
      </c>
      <c r="BH22" s="7"/>
    </row>
    <row r="23" spans="1:60" x14ac:dyDescent="0.3">
      <c r="B23" s="1" t="s">
        <v>36</v>
      </c>
      <c r="D23" s="15"/>
      <c r="E23" s="15" t="s">
        <v>106</v>
      </c>
      <c r="F23" s="15"/>
      <c r="G23" s="15"/>
      <c r="H23" s="15"/>
      <c r="I23" s="15"/>
      <c r="J23" s="15"/>
      <c r="K23" s="6"/>
      <c r="L23" s="15"/>
      <c r="M23" s="15"/>
      <c r="N23" s="6" t="s">
        <v>106</v>
      </c>
      <c r="O23" s="15"/>
      <c r="P23" s="15"/>
      <c r="Q23" s="15"/>
      <c r="R23" s="15"/>
      <c r="S23" s="6"/>
      <c r="T23" s="6"/>
      <c r="U23" s="15" t="s">
        <v>161</v>
      </c>
      <c r="V23" s="15" t="s">
        <v>133</v>
      </c>
      <c r="W23" s="6" t="s">
        <v>157</v>
      </c>
      <c r="X23" s="15" t="s">
        <v>181</v>
      </c>
      <c r="Y23" s="15" t="s">
        <v>181</v>
      </c>
      <c r="Z23" s="15"/>
      <c r="AA23" s="15" t="s">
        <v>181</v>
      </c>
      <c r="AB23" s="15"/>
      <c r="AC23" s="15" t="s">
        <v>181</v>
      </c>
      <c r="AD23" s="15" t="s">
        <v>181</v>
      </c>
      <c r="AE23" s="6"/>
      <c r="AF23" s="6"/>
      <c r="AG23" s="7"/>
      <c r="AH23" s="15"/>
      <c r="AI23" s="15"/>
      <c r="AJ23" s="15"/>
      <c r="AK23" s="15"/>
      <c r="AL23" s="15"/>
      <c r="AM23" s="15"/>
      <c r="AN23" s="15"/>
      <c r="AO23" s="15"/>
      <c r="AP23" s="6"/>
      <c r="AQ23" s="15"/>
      <c r="AR23" s="15"/>
      <c r="AS23" s="15"/>
      <c r="AT23" s="15"/>
      <c r="AU23" s="15"/>
      <c r="AV23" s="15"/>
      <c r="AW23" s="15" t="s">
        <v>181</v>
      </c>
      <c r="AX23" s="15"/>
      <c r="AY23" s="15"/>
      <c r="AZ23" s="6"/>
      <c r="BA23" s="8" t="s">
        <v>224</v>
      </c>
      <c r="BD23" s="15" t="s">
        <v>109</v>
      </c>
      <c r="BE23" s="15" t="s">
        <v>198</v>
      </c>
      <c r="BF23" s="6" t="s">
        <v>240</v>
      </c>
      <c r="BG23" s="8" t="s">
        <v>76</v>
      </c>
      <c r="BH23" s="7"/>
    </row>
    <row r="24" spans="1:60" x14ac:dyDescent="0.3">
      <c r="B24" s="1" t="s">
        <v>44</v>
      </c>
      <c r="C24" s="1" t="s">
        <v>253</v>
      </c>
      <c r="D24" s="15"/>
      <c r="E24" s="15" t="s">
        <v>106</v>
      </c>
      <c r="F24" s="15"/>
      <c r="G24" s="15"/>
      <c r="H24" s="15"/>
      <c r="I24" s="15"/>
      <c r="J24" s="15"/>
      <c r="K24" s="6"/>
      <c r="L24" s="15"/>
      <c r="M24" s="15"/>
      <c r="N24" s="6" t="s">
        <v>106</v>
      </c>
      <c r="O24" s="15"/>
      <c r="P24" s="15"/>
      <c r="Q24" s="15"/>
      <c r="R24" s="15"/>
      <c r="S24" s="6"/>
      <c r="T24" s="6"/>
      <c r="U24" s="15" t="s">
        <v>161</v>
      </c>
      <c r="V24" s="15" t="s">
        <v>133</v>
      </c>
      <c r="W24" s="6" t="s">
        <v>157</v>
      </c>
      <c r="X24" s="15" t="s">
        <v>181</v>
      </c>
      <c r="Y24" s="15" t="s">
        <v>181</v>
      </c>
      <c r="Z24" s="15"/>
      <c r="AA24" s="15" t="s">
        <v>181</v>
      </c>
      <c r="AB24" s="15"/>
      <c r="AC24" s="15" t="s">
        <v>181</v>
      </c>
      <c r="AD24" s="15" t="s">
        <v>181</v>
      </c>
      <c r="AE24" s="6"/>
      <c r="AF24" s="6"/>
      <c r="AG24" s="7"/>
      <c r="AH24" s="15"/>
      <c r="AI24" s="15"/>
      <c r="AJ24" s="15"/>
      <c r="AK24" s="15"/>
      <c r="AL24" s="15"/>
      <c r="AM24" s="15"/>
      <c r="AN24" s="15"/>
      <c r="AO24" s="15"/>
      <c r="AP24" s="6"/>
      <c r="AQ24" s="15"/>
      <c r="AR24" s="15"/>
      <c r="AS24" s="15"/>
      <c r="AT24" s="15"/>
      <c r="AU24" s="15"/>
      <c r="AV24" s="15"/>
      <c r="AW24" s="15" t="s">
        <v>181</v>
      </c>
      <c r="AX24" s="15"/>
      <c r="AY24" s="15"/>
      <c r="AZ24" s="6"/>
      <c r="BA24" s="8" t="s">
        <v>226</v>
      </c>
      <c r="BD24" s="15" t="s">
        <v>109</v>
      </c>
      <c r="BE24" s="15" t="s">
        <v>198</v>
      </c>
      <c r="BF24" s="6" t="s">
        <v>240</v>
      </c>
      <c r="BG24" s="8" t="s">
        <v>68</v>
      </c>
      <c r="BH24" s="7" t="s">
        <v>90</v>
      </c>
    </row>
    <row r="25" spans="1:60" x14ac:dyDescent="0.3">
      <c r="B25" s="1" t="s">
        <v>15</v>
      </c>
      <c r="D25" s="15"/>
      <c r="E25" s="15"/>
      <c r="F25" s="15"/>
      <c r="G25" s="15"/>
      <c r="H25" s="15"/>
      <c r="I25" s="15" t="s">
        <v>106</v>
      </c>
      <c r="J25" s="15" t="s">
        <v>106</v>
      </c>
      <c r="K25" s="6"/>
      <c r="L25" s="15"/>
      <c r="M25" s="15"/>
      <c r="N25" s="6"/>
      <c r="O25" s="15"/>
      <c r="P25" s="15"/>
      <c r="Q25" s="15"/>
      <c r="R25" s="15"/>
      <c r="S25" s="6"/>
      <c r="T25" s="6"/>
      <c r="U25" s="18" t="s">
        <v>137</v>
      </c>
      <c r="V25" s="15" t="s">
        <v>130</v>
      </c>
      <c r="W25" s="6" t="s">
        <v>138</v>
      </c>
      <c r="X25" s="15"/>
      <c r="Y25" s="15"/>
      <c r="Z25" s="15" t="s">
        <v>181</v>
      </c>
      <c r="AA25" s="15" t="s">
        <v>181</v>
      </c>
      <c r="AB25" s="15"/>
      <c r="AC25" s="15" t="s">
        <v>181</v>
      </c>
      <c r="AD25" s="15"/>
      <c r="AE25" s="6" t="s">
        <v>181</v>
      </c>
      <c r="AF25" s="6"/>
      <c r="AG25" s="7"/>
      <c r="AH25" s="15"/>
      <c r="AI25" s="15"/>
      <c r="AJ25" s="15"/>
      <c r="AK25" s="15"/>
      <c r="AL25" s="15"/>
      <c r="AM25" s="15"/>
      <c r="AN25" s="15"/>
      <c r="AO25" s="15"/>
      <c r="AP25" s="6" t="s">
        <v>181</v>
      </c>
      <c r="AQ25" s="15"/>
      <c r="AR25" s="15" t="s">
        <v>181</v>
      </c>
      <c r="AS25" s="15"/>
      <c r="AT25" s="15"/>
      <c r="AU25" s="15"/>
      <c r="AV25" s="15" t="s">
        <v>181</v>
      </c>
      <c r="AW25" s="15"/>
      <c r="AX25" s="15"/>
      <c r="AY25" s="15"/>
      <c r="AZ25" s="6"/>
      <c r="BA25" s="8" t="s">
        <v>67</v>
      </c>
      <c r="BC25" s="15" t="s">
        <v>64</v>
      </c>
      <c r="BF25" s="6" t="s">
        <v>207</v>
      </c>
      <c r="BG25" s="8" t="s">
        <v>65</v>
      </c>
      <c r="BH25" s="7"/>
    </row>
    <row r="26" spans="1:60" x14ac:dyDescent="0.3">
      <c r="B26" s="1" t="s">
        <v>8</v>
      </c>
      <c r="D26" s="15"/>
      <c r="E26" s="15"/>
      <c r="F26" s="15"/>
      <c r="G26" s="15"/>
      <c r="H26" s="15" t="s">
        <v>106</v>
      </c>
      <c r="I26" s="15"/>
      <c r="J26" s="15"/>
      <c r="K26" s="6"/>
      <c r="L26" s="15"/>
      <c r="M26" s="15"/>
      <c r="N26" s="6" t="s">
        <v>106</v>
      </c>
      <c r="O26" s="15" t="s">
        <v>181</v>
      </c>
      <c r="P26" s="15"/>
      <c r="Q26" s="15"/>
      <c r="R26" s="15"/>
      <c r="S26" s="6"/>
      <c r="T26" s="6"/>
      <c r="U26" s="15" t="s">
        <v>130</v>
      </c>
      <c r="V26" s="15" t="s">
        <v>128</v>
      </c>
      <c r="W26" s="6" t="s">
        <v>157</v>
      </c>
      <c r="X26" s="15"/>
      <c r="Y26" s="15"/>
      <c r="Z26" s="15" t="s">
        <v>181</v>
      </c>
      <c r="AA26" s="15"/>
      <c r="AB26" s="15"/>
      <c r="AC26" s="15"/>
      <c r="AD26" s="15"/>
      <c r="AE26" s="6" t="s">
        <v>181</v>
      </c>
      <c r="AF26" s="6" t="s">
        <v>176</v>
      </c>
      <c r="AG26" s="7"/>
      <c r="AH26" s="15"/>
      <c r="AI26" s="15"/>
      <c r="AJ26" s="15" t="s">
        <v>181</v>
      </c>
      <c r="AK26" s="15" t="s">
        <v>181</v>
      </c>
      <c r="AL26" s="15"/>
      <c r="AM26" s="15"/>
      <c r="AN26" s="15" t="s">
        <v>181</v>
      </c>
      <c r="AO26" s="15"/>
      <c r="AP26" s="6"/>
      <c r="AQ26" s="15"/>
      <c r="AR26" s="15"/>
      <c r="AS26" s="15"/>
      <c r="AT26" s="15"/>
      <c r="AU26" s="15"/>
      <c r="AV26" s="15"/>
      <c r="AW26" s="15"/>
      <c r="AX26" s="15"/>
      <c r="AY26" s="15"/>
      <c r="AZ26" s="6"/>
      <c r="BA26" s="8" t="s">
        <v>219</v>
      </c>
      <c r="BE26" s="15" t="s">
        <v>192</v>
      </c>
      <c r="BF26" s="6" t="s">
        <v>37</v>
      </c>
      <c r="BG26" s="8" t="s">
        <v>55</v>
      </c>
      <c r="BH26" s="7"/>
    </row>
    <row r="27" spans="1:60" x14ac:dyDescent="0.3">
      <c r="A27" s="15">
        <v>1</v>
      </c>
      <c r="B27" s="1" t="s">
        <v>12</v>
      </c>
      <c r="C27" s="1" t="s">
        <v>261</v>
      </c>
      <c r="D27" s="15" t="s">
        <v>106</v>
      </c>
      <c r="E27" s="15"/>
      <c r="F27" s="15"/>
      <c r="G27" s="17" t="s">
        <v>106</v>
      </c>
      <c r="H27" s="15"/>
      <c r="I27" s="17" t="s">
        <v>106</v>
      </c>
      <c r="J27" s="15"/>
      <c r="K27" s="6"/>
      <c r="L27" s="15"/>
      <c r="M27" s="15"/>
      <c r="N27" s="6"/>
      <c r="O27" s="15"/>
      <c r="P27" s="15"/>
      <c r="Q27" s="15"/>
      <c r="R27" s="15"/>
      <c r="S27" s="6"/>
      <c r="T27" s="6"/>
      <c r="U27" s="18" t="s">
        <v>120</v>
      </c>
      <c r="V27" s="15" t="s">
        <v>121</v>
      </c>
      <c r="W27" s="6" t="s">
        <v>122</v>
      </c>
      <c r="X27" s="15" t="s">
        <v>106</v>
      </c>
      <c r="Y27" s="15" t="s">
        <v>106</v>
      </c>
      <c r="Z27" s="15" t="s">
        <v>106</v>
      </c>
      <c r="AA27" s="15"/>
      <c r="AB27" s="15"/>
      <c r="AC27" s="15"/>
      <c r="AD27" s="15"/>
      <c r="AE27" s="6"/>
      <c r="AF27" s="6" t="s">
        <v>164</v>
      </c>
      <c r="AG27" s="7"/>
      <c r="AH27" s="15"/>
      <c r="AI27" s="15"/>
      <c r="AJ27" s="15"/>
      <c r="AK27" s="15"/>
      <c r="AL27" s="15"/>
      <c r="AM27" s="15" t="s">
        <v>181</v>
      </c>
      <c r="AN27" s="15"/>
      <c r="AO27" s="15"/>
      <c r="AP27" s="6"/>
      <c r="AQ27" s="15"/>
      <c r="AR27" s="15" t="s">
        <v>181</v>
      </c>
      <c r="AS27" s="15"/>
      <c r="AT27" s="15"/>
      <c r="AU27" s="15"/>
      <c r="AV27" s="15" t="s">
        <v>181</v>
      </c>
      <c r="AW27" s="15"/>
      <c r="AX27" s="15"/>
      <c r="AY27" s="15"/>
      <c r="AZ27" s="6" t="s">
        <v>181</v>
      </c>
      <c r="BA27" s="8" t="s">
        <v>61</v>
      </c>
      <c r="BB27" s="15" t="s">
        <v>183</v>
      </c>
      <c r="BC27" s="15" t="s">
        <v>60</v>
      </c>
      <c r="BF27" s="6" t="s">
        <v>186</v>
      </c>
      <c r="BG27" s="8" t="s">
        <v>55</v>
      </c>
      <c r="BH27" s="7"/>
    </row>
    <row r="28" spans="1:60" x14ac:dyDescent="0.3">
      <c r="B28" s="1" t="s">
        <v>21</v>
      </c>
      <c r="D28" s="15"/>
      <c r="E28" s="15" t="s">
        <v>106</v>
      </c>
      <c r="F28" s="15"/>
      <c r="G28" s="15"/>
      <c r="H28" s="15"/>
      <c r="I28" s="15"/>
      <c r="J28" s="15"/>
      <c r="K28" s="6"/>
      <c r="L28" s="15" t="s">
        <v>106</v>
      </c>
      <c r="M28" s="15" t="s">
        <v>181</v>
      </c>
      <c r="N28" s="6" t="s">
        <v>106</v>
      </c>
      <c r="O28" s="15" t="s">
        <v>181</v>
      </c>
      <c r="P28" s="15"/>
      <c r="Q28" s="15"/>
      <c r="R28" s="15"/>
      <c r="S28" s="6"/>
      <c r="T28" s="6"/>
      <c r="U28" s="15" t="s">
        <v>121</v>
      </c>
      <c r="V28" s="15" t="s">
        <v>160</v>
      </c>
      <c r="W28" s="6" t="s">
        <v>133</v>
      </c>
      <c r="X28" s="15" t="s">
        <v>181</v>
      </c>
      <c r="Y28" s="15"/>
      <c r="Z28" s="15"/>
      <c r="AA28" s="15"/>
      <c r="AB28" s="15"/>
      <c r="AC28" s="15"/>
      <c r="AD28" s="15" t="s">
        <v>181</v>
      </c>
      <c r="AE28" s="6"/>
      <c r="AF28" s="6"/>
      <c r="AG28" s="7"/>
      <c r="AH28" s="15"/>
      <c r="AI28" s="15"/>
      <c r="AJ28" s="15" t="s">
        <v>181</v>
      </c>
      <c r="AK28" s="15" t="s">
        <v>181</v>
      </c>
      <c r="AL28" s="15"/>
      <c r="AM28" s="15"/>
      <c r="AN28" s="15"/>
      <c r="AO28" s="15"/>
      <c r="AP28" s="6"/>
      <c r="AQ28" s="15"/>
      <c r="AR28" s="15"/>
      <c r="AS28" s="15"/>
      <c r="AT28" s="15"/>
      <c r="AU28" s="15"/>
      <c r="AV28" s="15"/>
      <c r="AW28" s="15" t="s">
        <v>181</v>
      </c>
      <c r="AX28" s="15" t="s">
        <v>181</v>
      </c>
      <c r="AY28" s="15"/>
      <c r="AZ28" s="6"/>
      <c r="BA28" s="8" t="s">
        <v>75</v>
      </c>
      <c r="BE28" s="15" t="s">
        <v>197</v>
      </c>
      <c r="BF28" s="6" t="s">
        <v>235</v>
      </c>
      <c r="BG28" s="8" t="s">
        <v>82</v>
      </c>
      <c r="BH28" s="7"/>
    </row>
    <row r="29" spans="1:60" x14ac:dyDescent="0.3">
      <c r="B29" s="1" t="s">
        <v>7</v>
      </c>
      <c r="D29" s="15"/>
      <c r="E29" s="15"/>
      <c r="F29" s="15"/>
      <c r="G29" s="15"/>
      <c r="H29" s="15" t="s">
        <v>106</v>
      </c>
      <c r="I29" s="15"/>
      <c r="J29" s="15"/>
      <c r="K29" s="6"/>
      <c r="L29" s="15"/>
      <c r="M29" s="15"/>
      <c r="N29" s="6"/>
      <c r="O29" s="15"/>
      <c r="P29" s="15"/>
      <c r="Q29" s="15"/>
      <c r="R29" s="15"/>
      <c r="S29" s="6"/>
      <c r="T29" s="6"/>
      <c r="U29" s="18" t="s">
        <v>120</v>
      </c>
      <c r="V29" s="18" t="s">
        <v>137</v>
      </c>
      <c r="W29" s="6" t="s">
        <v>128</v>
      </c>
      <c r="X29" s="15"/>
      <c r="Y29" s="15"/>
      <c r="Z29" s="15"/>
      <c r="AA29" s="15"/>
      <c r="AB29" s="15"/>
      <c r="AC29" s="15"/>
      <c r="AD29" s="15"/>
      <c r="AE29" s="6" t="s">
        <v>181</v>
      </c>
      <c r="AF29" s="6"/>
      <c r="AG29" s="7"/>
      <c r="AH29" s="15"/>
      <c r="AI29" s="15"/>
      <c r="AJ29" s="15"/>
      <c r="AK29" s="15"/>
      <c r="AL29" s="15"/>
      <c r="AM29" s="15"/>
      <c r="AN29" s="15"/>
      <c r="AO29" s="15" t="s">
        <v>181</v>
      </c>
      <c r="AP29" s="6" t="s">
        <v>181</v>
      </c>
      <c r="AQ29" s="15"/>
      <c r="AR29" s="15"/>
      <c r="AS29" s="15" t="s">
        <v>181</v>
      </c>
      <c r="AT29" s="15"/>
      <c r="AU29" s="15"/>
      <c r="AV29" s="15"/>
      <c r="AW29" s="15"/>
      <c r="AX29" s="15"/>
      <c r="AY29" s="15"/>
      <c r="AZ29" s="6"/>
      <c r="BA29" s="8" t="s">
        <v>69</v>
      </c>
      <c r="BB29" s="15" t="s">
        <v>208</v>
      </c>
      <c r="BC29" s="15" t="s">
        <v>64</v>
      </c>
      <c r="BF29" s="6" t="s">
        <v>209</v>
      </c>
      <c r="BG29" s="8" t="s">
        <v>72</v>
      </c>
      <c r="BH29" s="7"/>
    </row>
    <row r="30" spans="1:60" x14ac:dyDescent="0.3">
      <c r="A30" s="15">
        <v>2</v>
      </c>
      <c r="B30" s="1" t="s">
        <v>18</v>
      </c>
      <c r="D30" s="15"/>
      <c r="E30" s="15"/>
      <c r="F30" s="15"/>
      <c r="G30" s="15"/>
      <c r="H30" s="15"/>
      <c r="I30" s="15"/>
      <c r="J30" s="15" t="s">
        <v>106</v>
      </c>
      <c r="K30" s="6" t="s">
        <v>106</v>
      </c>
      <c r="L30" s="15" t="s">
        <v>106</v>
      </c>
      <c r="M30" s="15"/>
      <c r="N30" s="6"/>
      <c r="O30" s="15"/>
      <c r="P30" s="15"/>
      <c r="Q30" s="15"/>
      <c r="R30" s="15"/>
      <c r="S30" s="6"/>
      <c r="T30" s="6"/>
      <c r="U30" s="17" t="s">
        <v>126</v>
      </c>
      <c r="V30" s="15" t="s">
        <v>127</v>
      </c>
      <c r="W30" s="6" t="s">
        <v>128</v>
      </c>
      <c r="X30" s="15"/>
      <c r="Y30" s="15"/>
      <c r="Z30" s="15" t="s">
        <v>181</v>
      </c>
      <c r="AA30" s="15"/>
      <c r="AB30" s="15"/>
      <c r="AC30" s="15" t="s">
        <v>181</v>
      </c>
      <c r="AD30" s="15"/>
      <c r="AE30" s="6"/>
      <c r="AF30" s="6" t="s">
        <v>165</v>
      </c>
      <c r="AG30" s="7"/>
      <c r="AH30" s="15" t="s">
        <v>106</v>
      </c>
      <c r="AI30" s="15" t="s">
        <v>106</v>
      </c>
      <c r="AJ30" s="15"/>
      <c r="AK30" s="15"/>
      <c r="AL30" s="15" t="s">
        <v>181</v>
      </c>
      <c r="AM30" s="15"/>
      <c r="AN30" s="15"/>
      <c r="AO30" s="15"/>
      <c r="AP30" s="6" t="s">
        <v>181</v>
      </c>
      <c r="AQ30" s="15"/>
      <c r="AR30" s="15"/>
      <c r="AS30" s="15"/>
      <c r="AT30" s="15"/>
      <c r="AU30" s="15"/>
      <c r="AV30" s="15"/>
      <c r="AW30" s="15"/>
      <c r="AX30" s="15" t="s">
        <v>181</v>
      </c>
      <c r="AY30" s="15"/>
      <c r="AZ30" s="6"/>
      <c r="BA30" s="8" t="s">
        <v>25</v>
      </c>
      <c r="BC30" s="15" t="s">
        <v>187</v>
      </c>
      <c r="BF30" s="6" t="s">
        <v>29</v>
      </c>
      <c r="BG30" s="8" t="s">
        <v>63</v>
      </c>
      <c r="BH30" s="7"/>
    </row>
    <row r="31" spans="1:60" x14ac:dyDescent="0.3">
      <c r="B31" s="1" t="s">
        <v>14</v>
      </c>
      <c r="C31" s="1" t="s">
        <v>256</v>
      </c>
      <c r="D31" s="15"/>
      <c r="E31" s="17" t="s">
        <v>106</v>
      </c>
      <c r="F31" s="17" t="s">
        <v>106</v>
      </c>
      <c r="G31" s="15"/>
      <c r="H31" s="15"/>
      <c r="I31" s="15"/>
      <c r="J31" s="15"/>
      <c r="K31" s="6" t="s">
        <v>106</v>
      </c>
      <c r="L31" s="15"/>
      <c r="M31" s="15"/>
      <c r="N31" s="6" t="s">
        <v>106</v>
      </c>
      <c r="O31" s="15"/>
      <c r="P31" s="15"/>
      <c r="Q31" s="15"/>
      <c r="R31" s="15"/>
      <c r="S31" s="6"/>
      <c r="T31" s="6"/>
      <c r="U31" s="17" t="s">
        <v>126</v>
      </c>
      <c r="V31" s="15" t="s">
        <v>134</v>
      </c>
      <c r="W31" s="6" t="s">
        <v>122</v>
      </c>
      <c r="X31" s="15" t="s">
        <v>181</v>
      </c>
      <c r="Y31" s="15" t="s">
        <v>181</v>
      </c>
      <c r="Z31" s="15" t="s">
        <v>181</v>
      </c>
      <c r="AA31" s="15"/>
      <c r="AB31" s="15"/>
      <c r="AC31" s="15" t="s">
        <v>181</v>
      </c>
      <c r="AD31" s="15" t="s">
        <v>181</v>
      </c>
      <c r="AE31" s="6"/>
      <c r="AF31" s="6"/>
      <c r="AG31" s="7"/>
      <c r="AH31" s="15"/>
      <c r="AI31" s="15"/>
      <c r="AJ31" s="15"/>
      <c r="AK31" s="15"/>
      <c r="AL31" s="15"/>
      <c r="AM31" s="15" t="s">
        <v>181</v>
      </c>
      <c r="AN31" s="15"/>
      <c r="AO31" s="15"/>
      <c r="AP31" s="6"/>
      <c r="AQ31" s="15" t="s">
        <v>181</v>
      </c>
      <c r="AR31" s="15"/>
      <c r="AS31" s="15"/>
      <c r="AT31" s="15"/>
      <c r="AU31" s="15"/>
      <c r="AV31" s="15"/>
      <c r="AW31" s="15" t="s">
        <v>181</v>
      </c>
      <c r="AX31" s="15"/>
      <c r="AY31" s="15"/>
      <c r="AZ31" s="6"/>
      <c r="BA31" s="8" t="s">
        <v>67</v>
      </c>
      <c r="BB31" s="15" t="s">
        <v>66</v>
      </c>
      <c r="BC31" s="15" t="s">
        <v>204</v>
      </c>
      <c r="BF31" s="6" t="s">
        <v>203</v>
      </c>
      <c r="BG31" s="8" t="s">
        <v>65</v>
      </c>
      <c r="BH31" s="7"/>
    </row>
    <row r="32" spans="1:60" x14ac:dyDescent="0.3">
      <c r="B32" s="1" t="s">
        <v>87</v>
      </c>
      <c r="C32" s="1" t="s">
        <v>257</v>
      </c>
      <c r="D32" s="15"/>
      <c r="E32" s="17" t="s">
        <v>106</v>
      </c>
      <c r="F32" s="17" t="s">
        <v>106</v>
      </c>
      <c r="G32" s="15"/>
      <c r="H32" s="15"/>
      <c r="I32" s="15"/>
      <c r="J32" s="15"/>
      <c r="K32" s="6"/>
      <c r="L32" s="15"/>
      <c r="M32" s="15"/>
      <c r="N32" s="6" t="s">
        <v>106</v>
      </c>
      <c r="O32" s="15"/>
      <c r="P32" s="15"/>
      <c r="Q32" s="15"/>
      <c r="R32" s="15"/>
      <c r="S32" s="6"/>
      <c r="T32" s="6"/>
      <c r="U32" s="17" t="s">
        <v>126</v>
      </c>
      <c r="V32" s="15" t="s">
        <v>127</v>
      </c>
      <c r="W32" s="6" t="s">
        <v>128</v>
      </c>
      <c r="X32" s="15" t="s">
        <v>106</v>
      </c>
      <c r="Y32" s="15" t="s">
        <v>106</v>
      </c>
      <c r="Z32" s="15"/>
      <c r="AA32" s="15"/>
      <c r="AB32" s="15"/>
      <c r="AC32" s="15"/>
      <c r="AD32" s="15" t="s">
        <v>106</v>
      </c>
      <c r="AE32" s="6"/>
      <c r="AF32" s="6"/>
      <c r="AG32" s="7"/>
      <c r="AH32" s="15" t="s">
        <v>106</v>
      </c>
      <c r="AI32" s="15"/>
      <c r="AJ32" s="15"/>
      <c r="AK32" s="15"/>
      <c r="AL32" s="15"/>
      <c r="AM32" s="15" t="s">
        <v>106</v>
      </c>
      <c r="AN32" s="15"/>
      <c r="AO32" s="15"/>
      <c r="AP32" s="6"/>
      <c r="AQ32" s="15" t="s">
        <v>106</v>
      </c>
      <c r="AR32" s="15"/>
      <c r="AS32" s="15"/>
      <c r="AT32" s="15"/>
      <c r="AU32" s="15"/>
      <c r="AV32" s="15"/>
      <c r="AW32" s="15" t="s">
        <v>106</v>
      </c>
      <c r="AX32" s="15"/>
      <c r="AY32" s="15"/>
      <c r="AZ32" s="6"/>
      <c r="BA32" s="8" t="s">
        <v>43</v>
      </c>
      <c r="BE32" s="15" t="s">
        <v>108</v>
      </c>
      <c r="BF32" s="6" t="s">
        <v>244</v>
      </c>
      <c r="BG32" s="8" t="s">
        <v>88</v>
      </c>
      <c r="BH32" s="7" t="s">
        <v>89</v>
      </c>
    </row>
    <row r="33" spans="1:60" x14ac:dyDescent="0.3">
      <c r="B33" s="1" t="s">
        <v>39</v>
      </c>
      <c r="D33" s="15" t="s">
        <v>106</v>
      </c>
      <c r="E33" s="15"/>
      <c r="F33" s="15"/>
      <c r="G33" s="15"/>
      <c r="H33" s="15"/>
      <c r="I33" s="15"/>
      <c r="J33" s="15"/>
      <c r="K33" s="6"/>
      <c r="L33" s="15"/>
      <c r="M33" s="15"/>
      <c r="N33" s="6"/>
      <c r="O33" s="15" t="s">
        <v>181</v>
      </c>
      <c r="P33" s="15"/>
      <c r="Q33" s="15"/>
      <c r="R33" s="15"/>
      <c r="S33" s="6"/>
      <c r="T33" s="6"/>
      <c r="U33" s="18" t="s">
        <v>129</v>
      </c>
      <c r="V33" s="15" t="s">
        <v>160</v>
      </c>
      <c r="W33" s="6" t="s">
        <v>133</v>
      </c>
      <c r="X33" s="15" t="s">
        <v>181</v>
      </c>
      <c r="Y33" s="15" t="s">
        <v>181</v>
      </c>
      <c r="Z33" s="15"/>
      <c r="AA33" s="15"/>
      <c r="AB33" s="15"/>
      <c r="AC33" s="15"/>
      <c r="AD33" s="15"/>
      <c r="AE33" s="6" t="s">
        <v>181</v>
      </c>
      <c r="AF33" s="6"/>
      <c r="AG33" s="7"/>
      <c r="AH33" s="15"/>
      <c r="AI33" s="15"/>
      <c r="AJ33" s="15" t="s">
        <v>181</v>
      </c>
      <c r="AK33" s="15"/>
      <c r="AL33" s="15"/>
      <c r="AM33" s="15" t="s">
        <v>181</v>
      </c>
      <c r="AN33" s="15" t="s">
        <v>181</v>
      </c>
      <c r="AO33" s="15"/>
      <c r="AP33" s="6"/>
      <c r="AQ33" s="15" t="s">
        <v>181</v>
      </c>
      <c r="AR33" s="15"/>
      <c r="AS33" s="15"/>
      <c r="AT33" s="15"/>
      <c r="AU33" s="15"/>
      <c r="AV33" s="15"/>
      <c r="AW33" s="15"/>
      <c r="AX33" s="15"/>
      <c r="AY33" s="15"/>
      <c r="AZ33" s="6"/>
      <c r="BA33" s="8" t="s">
        <v>222</v>
      </c>
      <c r="BD33" s="15" t="s">
        <v>77</v>
      </c>
      <c r="BF33" s="6" t="s">
        <v>215</v>
      </c>
      <c r="BG33" s="8" t="s">
        <v>65</v>
      </c>
      <c r="BH33" s="7"/>
    </row>
    <row r="34" spans="1:60" x14ac:dyDescent="0.3">
      <c r="B34" s="1" t="s">
        <v>20</v>
      </c>
      <c r="C34" s="1" t="s">
        <v>256</v>
      </c>
      <c r="D34" s="15"/>
      <c r="E34" s="17" t="s">
        <v>106</v>
      </c>
      <c r="F34" s="17" t="s">
        <v>106</v>
      </c>
      <c r="G34" s="15"/>
      <c r="H34" s="15"/>
      <c r="I34" s="15"/>
      <c r="J34" s="15"/>
      <c r="K34" s="6"/>
      <c r="L34" s="15"/>
      <c r="M34" s="15"/>
      <c r="N34" s="6"/>
      <c r="O34" s="15"/>
      <c r="P34" s="15"/>
      <c r="Q34" s="15"/>
      <c r="R34" s="15"/>
      <c r="S34" s="6"/>
      <c r="T34" s="6"/>
      <c r="U34" s="17" t="s">
        <v>126</v>
      </c>
      <c r="V34" s="15" t="s">
        <v>127</v>
      </c>
      <c r="W34" s="6" t="s">
        <v>128</v>
      </c>
      <c r="X34" s="15" t="s">
        <v>181</v>
      </c>
      <c r="Y34" s="15" t="s">
        <v>181</v>
      </c>
      <c r="Z34" s="15"/>
      <c r="AA34" s="15"/>
      <c r="AB34" s="15"/>
      <c r="AC34" s="15"/>
      <c r="AD34" s="15" t="s">
        <v>181</v>
      </c>
      <c r="AE34" s="6"/>
      <c r="AF34" s="6"/>
      <c r="AG34" s="7"/>
      <c r="AH34" s="15" t="s">
        <v>106</v>
      </c>
      <c r="AI34" s="15"/>
      <c r="AJ34" s="15"/>
      <c r="AK34" s="15"/>
      <c r="AL34" s="15"/>
      <c r="AM34" s="15" t="s">
        <v>181</v>
      </c>
      <c r="AN34" s="15"/>
      <c r="AO34" s="15"/>
      <c r="AP34" s="6"/>
      <c r="AQ34" s="15" t="s">
        <v>181</v>
      </c>
      <c r="AR34" s="15"/>
      <c r="AS34" s="15"/>
      <c r="AT34" s="15"/>
      <c r="AU34" s="15"/>
      <c r="AV34" s="15"/>
      <c r="AW34" s="15" t="s">
        <v>181</v>
      </c>
      <c r="AX34" s="15"/>
      <c r="AY34" s="15"/>
      <c r="AZ34" s="6"/>
      <c r="BA34" s="8" t="s">
        <v>69</v>
      </c>
      <c r="BE34" s="15" t="s">
        <v>190</v>
      </c>
      <c r="BF34" s="6" t="s">
        <v>205</v>
      </c>
      <c r="BG34" s="8" t="s">
        <v>68</v>
      </c>
      <c r="BH34" s="7"/>
    </row>
    <row r="35" spans="1:60" x14ac:dyDescent="0.3">
      <c r="A35" s="15">
        <v>3</v>
      </c>
      <c r="B35" s="1" t="s">
        <v>0</v>
      </c>
      <c r="C35" s="1" t="s">
        <v>258</v>
      </c>
      <c r="D35" s="15" t="s">
        <v>106</v>
      </c>
      <c r="E35" s="15" t="s">
        <v>106</v>
      </c>
      <c r="F35" s="15"/>
      <c r="G35" s="15"/>
      <c r="H35" s="15" t="s">
        <v>106</v>
      </c>
      <c r="I35" s="15"/>
      <c r="J35" s="15"/>
      <c r="K35" s="6"/>
      <c r="L35" s="15"/>
      <c r="M35" s="15"/>
      <c r="N35" s="6"/>
      <c r="O35" s="15"/>
      <c r="P35" s="15"/>
      <c r="Q35" s="15"/>
      <c r="R35" s="15"/>
      <c r="S35" s="6"/>
      <c r="T35" s="6"/>
      <c r="U35" s="17" t="s">
        <v>126</v>
      </c>
      <c r="V35" s="15" t="s">
        <v>134</v>
      </c>
      <c r="W35" s="6" t="s">
        <v>122</v>
      </c>
      <c r="X35" s="15" t="s">
        <v>181</v>
      </c>
      <c r="Y35" s="15" t="s">
        <v>181</v>
      </c>
      <c r="Z35" s="15"/>
      <c r="AA35" s="15" t="s">
        <v>181</v>
      </c>
      <c r="AB35" s="15"/>
      <c r="AC35" s="15"/>
      <c r="AD35" s="15" t="s">
        <v>181</v>
      </c>
      <c r="AE35" s="6" t="s">
        <v>181</v>
      </c>
      <c r="AF35" s="6"/>
      <c r="AG35" s="7"/>
      <c r="AH35" s="15"/>
      <c r="AI35" s="15"/>
      <c r="AJ35" s="15"/>
      <c r="AK35" s="15"/>
      <c r="AL35" s="15"/>
      <c r="AM35" s="15"/>
      <c r="AN35" s="15"/>
      <c r="AO35" s="15"/>
      <c r="AP35" s="6"/>
      <c r="AQ35" s="15"/>
      <c r="AR35" s="15"/>
      <c r="AS35" s="15"/>
      <c r="AT35" s="15"/>
      <c r="AU35" s="15"/>
      <c r="AV35" s="15"/>
      <c r="AW35" s="15" t="s">
        <v>181</v>
      </c>
      <c r="AX35" s="15"/>
      <c r="AY35" s="15"/>
      <c r="AZ35" s="6"/>
      <c r="BA35" s="8" t="s">
        <v>71</v>
      </c>
      <c r="BB35" s="15" t="s">
        <v>66</v>
      </c>
      <c r="BC35" s="15" t="s">
        <v>204</v>
      </c>
      <c r="BE35" s="15" t="s">
        <v>191</v>
      </c>
      <c r="BF35" s="6" t="s">
        <v>206</v>
      </c>
      <c r="BG35" s="8" t="s">
        <v>70</v>
      </c>
      <c r="BH35" s="7"/>
    </row>
    <row r="36" spans="1:60" x14ac:dyDescent="0.3">
      <c r="B36" s="1" t="s">
        <v>11</v>
      </c>
      <c r="C36" s="1" t="s">
        <v>255</v>
      </c>
      <c r="D36" s="17" t="s">
        <v>106</v>
      </c>
      <c r="E36" s="15"/>
      <c r="F36" s="17" t="s">
        <v>106</v>
      </c>
      <c r="G36" s="15"/>
      <c r="H36" s="15"/>
      <c r="I36" s="15"/>
      <c r="J36" s="15"/>
      <c r="K36" s="6"/>
      <c r="L36" s="15"/>
      <c r="M36" s="15"/>
      <c r="N36" s="6"/>
      <c r="O36" s="15"/>
      <c r="P36" s="15"/>
      <c r="Q36" s="15" t="s">
        <v>181</v>
      </c>
      <c r="R36" s="15" t="s">
        <v>181</v>
      </c>
      <c r="S36" s="6"/>
      <c r="T36" s="6"/>
      <c r="U36" s="18" t="s">
        <v>120</v>
      </c>
      <c r="V36" s="18" t="s">
        <v>129</v>
      </c>
      <c r="W36" s="6" t="s">
        <v>130</v>
      </c>
      <c r="X36" s="15" t="s">
        <v>181</v>
      </c>
      <c r="Y36" s="15" t="s">
        <v>181</v>
      </c>
      <c r="Z36" s="15"/>
      <c r="AA36" s="15"/>
      <c r="AB36" s="15"/>
      <c r="AC36" s="15"/>
      <c r="AD36" s="15"/>
      <c r="AE36" s="6"/>
      <c r="AF36" s="6"/>
      <c r="AG36" s="7"/>
      <c r="AH36" s="15"/>
      <c r="AI36" s="15"/>
      <c r="AJ36" s="15"/>
      <c r="AK36" s="15"/>
      <c r="AL36" s="15" t="s">
        <v>181</v>
      </c>
      <c r="AM36" s="15"/>
      <c r="AN36" s="15"/>
      <c r="AO36" s="15" t="s">
        <v>181</v>
      </c>
      <c r="AP36" s="6" t="s">
        <v>181</v>
      </c>
      <c r="AQ36" s="15"/>
      <c r="AR36" s="15"/>
      <c r="AS36" s="15"/>
      <c r="AT36" s="15"/>
      <c r="AU36" s="15"/>
      <c r="AV36" s="15"/>
      <c r="AW36" s="15"/>
      <c r="AX36" s="15"/>
      <c r="AY36" s="15"/>
      <c r="AZ36" s="6"/>
      <c r="BA36" s="8" t="s">
        <v>218</v>
      </c>
      <c r="BB36" s="15" t="s">
        <v>189</v>
      </c>
      <c r="BF36" s="6" t="s">
        <v>38</v>
      </c>
      <c r="BG36" s="8" t="s">
        <v>54</v>
      </c>
      <c r="BH36" s="7"/>
    </row>
    <row r="37" spans="1:60" x14ac:dyDescent="0.3">
      <c r="B37" s="1" t="s">
        <v>35</v>
      </c>
      <c r="D37" s="15"/>
      <c r="E37" s="15" t="s">
        <v>106</v>
      </c>
      <c r="F37" s="15"/>
      <c r="G37" s="15"/>
      <c r="H37" s="15"/>
      <c r="I37" s="15"/>
      <c r="J37" s="15"/>
      <c r="K37" s="6"/>
      <c r="L37" s="15"/>
      <c r="M37" s="15"/>
      <c r="N37" s="6"/>
      <c r="O37" s="15" t="s">
        <v>181</v>
      </c>
      <c r="P37" s="15"/>
      <c r="Q37" s="15"/>
      <c r="R37" s="15"/>
      <c r="S37" s="6"/>
      <c r="T37" s="6"/>
      <c r="U37" s="15" t="s">
        <v>127</v>
      </c>
      <c r="V37" s="15" t="s">
        <v>122</v>
      </c>
      <c r="W37" s="6" t="s">
        <v>128</v>
      </c>
      <c r="X37" s="15"/>
      <c r="Y37" s="15" t="s">
        <v>181</v>
      </c>
      <c r="Z37" s="15"/>
      <c r="AA37" s="15" t="s">
        <v>181</v>
      </c>
      <c r="AB37" s="15"/>
      <c r="AC37" s="15" t="s">
        <v>181</v>
      </c>
      <c r="AD37" s="15"/>
      <c r="AE37" s="6" t="s">
        <v>181</v>
      </c>
      <c r="AF37" s="6"/>
      <c r="AG37" s="7"/>
      <c r="AH37" s="15"/>
      <c r="AI37" s="15"/>
      <c r="AJ37" s="15" t="s">
        <v>181</v>
      </c>
      <c r="AK37" s="15"/>
      <c r="AL37" s="15"/>
      <c r="AM37" s="15"/>
      <c r="AN37" s="15"/>
      <c r="AO37" s="15"/>
      <c r="AP37" s="6"/>
      <c r="AQ37" s="15"/>
      <c r="AR37" s="15"/>
      <c r="AS37" s="15"/>
      <c r="AT37" s="15"/>
      <c r="AU37" s="15" t="s">
        <v>181</v>
      </c>
      <c r="AV37" s="15" t="s">
        <v>181</v>
      </c>
      <c r="AW37" s="15"/>
      <c r="AX37" s="15"/>
      <c r="AY37" s="15"/>
      <c r="AZ37" s="6"/>
      <c r="BA37" s="8" t="s">
        <v>71</v>
      </c>
      <c r="BB37" s="15" t="s">
        <v>98</v>
      </c>
      <c r="BC37" s="15" t="s">
        <v>238</v>
      </c>
      <c r="BF37" s="6" t="s">
        <v>237</v>
      </c>
      <c r="BG37" s="8" t="s">
        <v>79</v>
      </c>
      <c r="BH37" s="7"/>
    </row>
    <row r="38" spans="1:60" x14ac:dyDescent="0.3">
      <c r="B38" s="1" t="s">
        <v>41</v>
      </c>
      <c r="D38" s="15" t="s">
        <v>106</v>
      </c>
      <c r="E38" s="15"/>
      <c r="F38" s="15"/>
      <c r="G38" s="15"/>
      <c r="H38" s="15"/>
      <c r="I38" s="15"/>
      <c r="J38" s="15"/>
      <c r="K38" s="6"/>
      <c r="L38" s="15"/>
      <c r="M38" s="15" t="s">
        <v>181</v>
      </c>
      <c r="N38" s="6"/>
      <c r="O38" s="15"/>
      <c r="P38" s="15" t="s">
        <v>181</v>
      </c>
      <c r="Q38" s="15"/>
      <c r="R38" s="15"/>
      <c r="S38" s="6" t="s">
        <v>181</v>
      </c>
      <c r="T38" s="6"/>
      <c r="U38" s="17" t="s">
        <v>126</v>
      </c>
      <c r="V38" s="15" t="s">
        <v>168</v>
      </c>
      <c r="W38" s="6" t="s">
        <v>122</v>
      </c>
      <c r="X38" s="15" t="s">
        <v>181</v>
      </c>
      <c r="Y38" s="15"/>
      <c r="Z38" s="15"/>
      <c r="AA38" s="15"/>
      <c r="AB38" s="15"/>
      <c r="AC38" s="15" t="s">
        <v>181</v>
      </c>
      <c r="AD38" s="15" t="s">
        <v>181</v>
      </c>
      <c r="AE38" s="6"/>
      <c r="AF38" s="6"/>
      <c r="AG38" s="7"/>
      <c r="AH38" s="15"/>
      <c r="AI38" s="15"/>
      <c r="AJ38" s="15"/>
      <c r="AK38" s="15" t="s">
        <v>181</v>
      </c>
      <c r="AL38" s="15"/>
      <c r="AM38" s="15"/>
      <c r="AN38" s="15"/>
      <c r="AO38" s="15" t="s">
        <v>181</v>
      </c>
      <c r="AP38" s="6"/>
      <c r="AQ38" s="15"/>
      <c r="AR38" s="15"/>
      <c r="AS38" s="15"/>
      <c r="AT38" s="15"/>
      <c r="AU38" s="15"/>
      <c r="AV38" s="15"/>
      <c r="AW38" s="15" t="s">
        <v>181</v>
      </c>
      <c r="AX38" s="15" t="s">
        <v>181</v>
      </c>
      <c r="AY38" s="15"/>
      <c r="AZ38" s="6"/>
      <c r="BA38" s="8" t="s">
        <v>75</v>
      </c>
      <c r="BB38" s="15" t="s">
        <v>66</v>
      </c>
      <c r="BC38" s="15" t="s">
        <v>232</v>
      </c>
      <c r="BF38" s="6" t="s">
        <v>233</v>
      </c>
      <c r="BG38" s="8" t="s">
        <v>79</v>
      </c>
      <c r="BH38" s="7"/>
    </row>
    <row r="39" spans="1:60" x14ac:dyDescent="0.3">
      <c r="B39" s="1" t="s">
        <v>9</v>
      </c>
      <c r="D39" s="15"/>
      <c r="E39" s="15"/>
      <c r="F39" s="15"/>
      <c r="G39" s="15"/>
      <c r="H39" s="15" t="s">
        <v>106</v>
      </c>
      <c r="I39" s="15"/>
      <c r="J39" s="15"/>
      <c r="K39" s="6"/>
      <c r="L39" s="15"/>
      <c r="M39" s="15"/>
      <c r="N39" s="6"/>
      <c r="O39" s="15"/>
      <c r="P39" s="15"/>
      <c r="Q39" s="15"/>
      <c r="R39" s="15"/>
      <c r="S39" s="6"/>
      <c r="T39" s="6"/>
      <c r="U39" s="15" t="s">
        <v>134</v>
      </c>
      <c r="V39" s="15" t="s">
        <v>159</v>
      </c>
      <c r="W39" s="6" t="s">
        <v>128</v>
      </c>
      <c r="X39" s="15" t="s">
        <v>181</v>
      </c>
      <c r="Y39" s="15"/>
      <c r="Z39" s="15"/>
      <c r="AA39" s="15"/>
      <c r="AB39" s="15"/>
      <c r="AC39" s="15" t="s">
        <v>181</v>
      </c>
      <c r="AD39" s="15" t="s">
        <v>181</v>
      </c>
      <c r="AE39" s="6" t="s">
        <v>181</v>
      </c>
      <c r="AF39" s="6"/>
      <c r="AG39" s="7"/>
      <c r="AH39" s="15"/>
      <c r="AI39" s="15"/>
      <c r="AJ39" s="15"/>
      <c r="AK39" s="15"/>
      <c r="AL39" s="15"/>
      <c r="AM39" s="15" t="s">
        <v>181</v>
      </c>
      <c r="AN39" s="15"/>
      <c r="AO39" s="15"/>
      <c r="AP39" s="6"/>
      <c r="AQ39" s="15" t="s">
        <v>181</v>
      </c>
      <c r="AR39" s="15"/>
      <c r="AS39" s="15"/>
      <c r="AT39" s="15" t="s">
        <v>181</v>
      </c>
      <c r="AU39" s="15" t="s">
        <v>181</v>
      </c>
      <c r="AV39" s="15"/>
      <c r="AW39" s="15" t="s">
        <v>181</v>
      </c>
      <c r="AX39" s="15"/>
      <c r="AY39" s="15"/>
      <c r="AZ39" s="6"/>
      <c r="BA39" s="8" t="s">
        <v>219</v>
      </c>
      <c r="BC39" s="15" t="s">
        <v>73</v>
      </c>
      <c r="BF39" s="6" t="s">
        <v>210</v>
      </c>
      <c r="BG39" s="8" t="s">
        <v>55</v>
      </c>
      <c r="BH39" s="7"/>
    </row>
    <row r="40" spans="1:60" x14ac:dyDescent="0.3">
      <c r="B40" s="1" t="s">
        <v>46</v>
      </c>
      <c r="C40" s="1" t="s">
        <v>251</v>
      </c>
      <c r="D40" s="15"/>
      <c r="E40" s="15"/>
      <c r="F40" s="15"/>
      <c r="G40" s="15"/>
      <c r="H40" s="15"/>
      <c r="I40" s="15"/>
      <c r="J40" s="15" t="s">
        <v>106</v>
      </c>
      <c r="K40" s="6"/>
      <c r="L40" s="15"/>
      <c r="M40" s="15"/>
      <c r="N40" s="6"/>
      <c r="O40" s="15"/>
      <c r="P40" s="15"/>
      <c r="Q40" s="15"/>
      <c r="R40" s="15"/>
      <c r="S40" s="6"/>
      <c r="T40" s="6"/>
      <c r="U40" s="15" t="s">
        <v>134</v>
      </c>
      <c r="V40" s="15" t="s">
        <v>159</v>
      </c>
      <c r="W40" s="6" t="s">
        <v>128</v>
      </c>
      <c r="X40" s="15" t="s">
        <v>181</v>
      </c>
      <c r="Y40" s="15"/>
      <c r="Z40" s="15"/>
      <c r="AA40" s="15"/>
      <c r="AB40" s="15"/>
      <c r="AC40" s="15" t="s">
        <v>181</v>
      </c>
      <c r="AD40" s="15" t="s">
        <v>181</v>
      </c>
      <c r="AE40" s="6" t="s">
        <v>181</v>
      </c>
      <c r="AF40" s="6"/>
      <c r="AG40" s="7"/>
      <c r="AH40" s="15"/>
      <c r="AI40" s="15"/>
      <c r="AJ40" s="15"/>
      <c r="AK40" s="15"/>
      <c r="AL40" s="15"/>
      <c r="AM40" s="15" t="s">
        <v>181</v>
      </c>
      <c r="AN40" s="15"/>
      <c r="AO40" s="15"/>
      <c r="AP40" s="6"/>
      <c r="AQ40" s="15" t="s">
        <v>181</v>
      </c>
      <c r="AR40" s="15"/>
      <c r="AS40" s="15"/>
      <c r="AT40" s="15" t="s">
        <v>181</v>
      </c>
      <c r="AU40" s="15" t="s">
        <v>181</v>
      </c>
      <c r="AV40" s="15"/>
      <c r="AW40" s="15" t="s">
        <v>181</v>
      </c>
      <c r="AX40" s="15"/>
      <c r="AY40" s="15"/>
      <c r="AZ40" s="6"/>
      <c r="BA40" s="8" t="s">
        <v>84</v>
      </c>
      <c r="BC40" s="15" t="s">
        <v>245</v>
      </c>
      <c r="BF40" s="6" t="s">
        <v>210</v>
      </c>
      <c r="BG40" s="8" t="s">
        <v>54</v>
      </c>
      <c r="BH40" s="7" t="s">
        <v>92</v>
      </c>
    </row>
    <row r="41" spans="1:60" x14ac:dyDescent="0.3">
      <c r="B41" s="1" t="s">
        <v>27</v>
      </c>
      <c r="D41" s="15"/>
      <c r="E41" s="15"/>
      <c r="F41" s="15"/>
      <c r="G41" s="15" t="s">
        <v>106</v>
      </c>
      <c r="H41" s="15"/>
      <c r="I41" s="15"/>
      <c r="J41" s="15"/>
      <c r="K41" s="6"/>
      <c r="L41" s="15"/>
      <c r="M41" s="15" t="s">
        <v>181</v>
      </c>
      <c r="N41" s="6" t="s">
        <v>106</v>
      </c>
      <c r="O41" s="15" t="s">
        <v>181</v>
      </c>
      <c r="P41" s="15" t="s">
        <v>181</v>
      </c>
      <c r="Q41" s="15"/>
      <c r="R41" s="15"/>
      <c r="S41" s="6"/>
      <c r="T41" s="6"/>
      <c r="U41" s="15" t="s">
        <v>30</v>
      </c>
      <c r="V41" s="15" t="s">
        <v>133</v>
      </c>
      <c r="W41" s="6" t="s">
        <v>157</v>
      </c>
      <c r="X41" s="15"/>
      <c r="Y41" s="15"/>
      <c r="Z41" s="15"/>
      <c r="AA41" s="15"/>
      <c r="AB41" s="15"/>
      <c r="AC41" s="15"/>
      <c r="AD41" s="15"/>
      <c r="AE41" s="6"/>
      <c r="AF41" s="6"/>
      <c r="AG41" s="7"/>
      <c r="AH41" s="15"/>
      <c r="AI41" s="15"/>
      <c r="AJ41" s="15" t="s">
        <v>181</v>
      </c>
      <c r="AK41" s="15" t="s">
        <v>181</v>
      </c>
      <c r="AL41" s="15"/>
      <c r="AM41" s="15"/>
      <c r="AN41" s="15"/>
      <c r="AO41" s="15"/>
      <c r="AP41" s="6"/>
      <c r="AQ41" s="15" t="s">
        <v>181</v>
      </c>
      <c r="AR41" s="15"/>
      <c r="AS41" s="15"/>
      <c r="AT41" s="15"/>
      <c r="AU41" s="15"/>
      <c r="AV41" s="15"/>
      <c r="AW41" s="15"/>
      <c r="AX41" s="15" t="s">
        <v>181</v>
      </c>
      <c r="AY41" s="15" t="s">
        <v>181</v>
      </c>
      <c r="AZ41" s="6"/>
      <c r="BA41" s="8" t="s">
        <v>221</v>
      </c>
      <c r="BB41" s="15" t="s">
        <v>214</v>
      </c>
      <c r="BF41" s="6" t="s">
        <v>29</v>
      </c>
      <c r="BG41" s="8" t="s">
        <v>76</v>
      </c>
      <c r="BH41" s="7"/>
    </row>
    <row r="42" spans="1:60" x14ac:dyDescent="0.3">
      <c r="B42" s="1" t="s">
        <v>22</v>
      </c>
      <c r="D42" s="15"/>
      <c r="E42" s="15" t="s">
        <v>106</v>
      </c>
      <c r="F42" s="15"/>
      <c r="G42" s="15"/>
      <c r="H42" s="15"/>
      <c r="I42" s="15"/>
      <c r="J42" s="15"/>
      <c r="K42" s="6"/>
      <c r="L42" s="15" t="s">
        <v>106</v>
      </c>
      <c r="M42" s="15" t="s">
        <v>181</v>
      </c>
      <c r="N42" s="6" t="s">
        <v>106</v>
      </c>
      <c r="O42" s="15"/>
      <c r="P42" s="15"/>
      <c r="Q42" s="15"/>
      <c r="R42" s="15"/>
      <c r="S42" s="6"/>
      <c r="T42" s="6"/>
      <c r="U42" s="15" t="s">
        <v>168</v>
      </c>
      <c r="V42" s="15" t="s">
        <v>128</v>
      </c>
      <c r="W42" s="6" t="s">
        <v>157</v>
      </c>
      <c r="X42" s="15" t="s">
        <v>181</v>
      </c>
      <c r="Y42" s="15"/>
      <c r="Z42" s="15"/>
      <c r="AA42" s="15"/>
      <c r="AB42" s="15"/>
      <c r="AC42" s="15"/>
      <c r="AD42" s="15" t="s">
        <v>181</v>
      </c>
      <c r="AE42" s="6"/>
      <c r="AF42" s="6"/>
      <c r="AG42" s="7"/>
      <c r="AH42" s="15"/>
      <c r="AI42" s="15"/>
      <c r="AJ42" s="15"/>
      <c r="AK42" s="15" t="s">
        <v>181</v>
      </c>
      <c r="AL42" s="15"/>
      <c r="AM42" s="15" t="s">
        <v>181</v>
      </c>
      <c r="AN42" s="15"/>
      <c r="AO42" s="15"/>
      <c r="AP42" s="6"/>
      <c r="AQ42" s="15"/>
      <c r="AR42" s="15"/>
      <c r="AS42" s="15"/>
      <c r="AT42" s="15"/>
      <c r="AU42" s="15"/>
      <c r="AV42" s="15"/>
      <c r="AW42" s="15" t="s">
        <v>181</v>
      </c>
      <c r="AX42" s="15" t="s">
        <v>181</v>
      </c>
      <c r="AY42" s="15"/>
      <c r="AZ42" s="6"/>
      <c r="BA42" s="8" t="s">
        <v>84</v>
      </c>
      <c r="BE42" s="15" t="s">
        <v>197</v>
      </c>
      <c r="BF42" s="6" t="s">
        <v>239</v>
      </c>
      <c r="BG42" s="8" t="s">
        <v>83</v>
      </c>
      <c r="BH42" s="7"/>
    </row>
    <row r="43" spans="1:60" x14ac:dyDescent="0.3">
      <c r="B43" s="1" t="s">
        <v>211</v>
      </c>
      <c r="D43" s="15" t="s">
        <v>106</v>
      </c>
      <c r="E43" s="15" t="s">
        <v>106</v>
      </c>
      <c r="F43" s="15"/>
      <c r="G43" s="15"/>
      <c r="H43" s="15" t="s">
        <v>106</v>
      </c>
      <c r="I43" s="15"/>
      <c r="J43" s="15"/>
      <c r="K43" s="6"/>
      <c r="L43" s="15"/>
      <c r="M43" s="15"/>
      <c r="N43" s="6"/>
      <c r="O43" s="15"/>
      <c r="P43" s="15"/>
      <c r="Q43" s="15"/>
      <c r="R43" s="15"/>
      <c r="S43" s="6"/>
      <c r="T43" s="6"/>
      <c r="U43" s="15" t="s">
        <v>160</v>
      </c>
      <c r="V43" s="15" t="s">
        <v>133</v>
      </c>
      <c r="W43" s="6" t="s">
        <v>5</v>
      </c>
      <c r="X43" s="15" t="s">
        <v>181</v>
      </c>
      <c r="Y43" s="15" t="s">
        <v>181</v>
      </c>
      <c r="Z43" s="15"/>
      <c r="AA43" s="15" t="s">
        <v>181</v>
      </c>
      <c r="AB43" s="15"/>
      <c r="AC43" s="15"/>
      <c r="AD43" s="15" t="s">
        <v>181</v>
      </c>
      <c r="AE43" s="6" t="s">
        <v>181</v>
      </c>
      <c r="AF43" s="6"/>
      <c r="AG43" s="7"/>
      <c r="AH43" s="15"/>
      <c r="AI43" s="15"/>
      <c r="AJ43" s="15"/>
      <c r="AK43" s="15"/>
      <c r="AL43" s="15"/>
      <c r="AM43" s="15"/>
      <c r="AN43" s="15"/>
      <c r="AO43" s="15"/>
      <c r="AP43" s="6"/>
      <c r="AQ43" s="15"/>
      <c r="AR43" s="15"/>
      <c r="AS43" s="15"/>
      <c r="AT43" s="15"/>
      <c r="AU43" s="15"/>
      <c r="AV43" s="15"/>
      <c r="AW43" s="15" t="s">
        <v>181</v>
      </c>
      <c r="AX43" s="15"/>
      <c r="AY43" s="15"/>
      <c r="AZ43" s="6"/>
      <c r="BA43" s="8" t="s">
        <v>219</v>
      </c>
      <c r="BB43" s="15" t="s">
        <v>66</v>
      </c>
      <c r="BC43" s="15" t="s">
        <v>204</v>
      </c>
      <c r="BE43" s="15" t="s">
        <v>191</v>
      </c>
      <c r="BF43" s="6" t="s">
        <v>212</v>
      </c>
      <c r="BG43" s="8" t="s">
        <v>55</v>
      </c>
      <c r="BH43" s="7"/>
    </row>
    <row r="44" spans="1:60" x14ac:dyDescent="0.3">
      <c r="B44" s="1" t="s">
        <v>42</v>
      </c>
      <c r="D44" s="15"/>
      <c r="E44" s="15"/>
      <c r="F44" s="15" t="s">
        <v>106</v>
      </c>
      <c r="G44" s="15"/>
      <c r="H44" s="15"/>
      <c r="I44" s="15"/>
      <c r="J44" s="15"/>
      <c r="K44" s="6"/>
      <c r="L44" s="15"/>
      <c r="M44" s="15"/>
      <c r="N44" s="6"/>
      <c r="O44" s="15"/>
      <c r="P44" s="15"/>
      <c r="Q44" s="15"/>
      <c r="R44" s="15"/>
      <c r="S44" s="6"/>
      <c r="T44" s="6"/>
      <c r="U44" s="18" t="s">
        <v>129</v>
      </c>
      <c r="V44" s="15" t="s">
        <v>130</v>
      </c>
      <c r="W44" s="6" t="s">
        <v>167</v>
      </c>
      <c r="X44" s="15"/>
      <c r="Y44" s="15"/>
      <c r="Z44" s="15" t="s">
        <v>181</v>
      </c>
      <c r="AA44" s="15"/>
      <c r="AB44" s="15"/>
      <c r="AC44" s="15"/>
      <c r="AD44" s="15"/>
      <c r="AE44" s="6" t="s">
        <v>181</v>
      </c>
      <c r="AF44" s="6"/>
      <c r="AG44" s="7"/>
      <c r="AH44" s="15"/>
      <c r="AI44" s="15"/>
      <c r="AJ44" s="15"/>
      <c r="AK44" s="15"/>
      <c r="AL44" s="15"/>
      <c r="AM44" s="15"/>
      <c r="AN44" s="15"/>
      <c r="AO44" s="15" t="s">
        <v>181</v>
      </c>
      <c r="AP44" s="6" t="s">
        <v>181</v>
      </c>
      <c r="AQ44" s="15"/>
      <c r="AR44" s="15" t="s">
        <v>181</v>
      </c>
      <c r="AS44" s="15"/>
      <c r="AT44" s="15" t="s">
        <v>181</v>
      </c>
      <c r="AU44" s="15"/>
      <c r="AV44" s="15"/>
      <c r="AW44" s="15"/>
      <c r="AX44" s="15"/>
      <c r="AY44" s="15"/>
      <c r="AZ44" s="6"/>
      <c r="BA44" s="8" t="s">
        <v>225</v>
      </c>
      <c r="BC44" s="15" t="s">
        <v>242</v>
      </c>
      <c r="BE44" s="15" t="s">
        <v>195</v>
      </c>
      <c r="BF44" s="6" t="s">
        <v>243</v>
      </c>
      <c r="BG44" s="8" t="s">
        <v>85</v>
      </c>
      <c r="BH44" s="7"/>
    </row>
    <row r="45" spans="1:60" x14ac:dyDescent="0.3">
      <c r="B45" s="1" t="s">
        <v>10</v>
      </c>
      <c r="D45" s="15" t="s">
        <v>106</v>
      </c>
      <c r="E45" s="15"/>
      <c r="F45" s="15"/>
      <c r="G45" s="15"/>
      <c r="H45" s="15"/>
      <c r="I45" s="15"/>
      <c r="J45" s="15"/>
      <c r="K45" s="6"/>
      <c r="L45" s="15"/>
      <c r="M45" s="15"/>
      <c r="N45" s="6"/>
      <c r="O45" s="15"/>
      <c r="P45" s="15"/>
      <c r="Q45" s="15"/>
      <c r="R45" s="15"/>
      <c r="S45" s="6"/>
      <c r="T45" s="6"/>
      <c r="U45" s="15" t="s">
        <v>120</v>
      </c>
      <c r="V45" s="15" t="s">
        <v>121</v>
      </c>
      <c r="W45" s="6" t="s">
        <v>133</v>
      </c>
      <c r="X45" s="15"/>
      <c r="Y45" s="15"/>
      <c r="Z45" s="15"/>
      <c r="AA45" s="15"/>
      <c r="AB45" s="15"/>
      <c r="AC45" s="15"/>
      <c r="AD45" s="15"/>
      <c r="AE45" s="6"/>
      <c r="AF45" s="6"/>
      <c r="AG45" s="7"/>
      <c r="AH45" s="15"/>
      <c r="AI45" s="15"/>
      <c r="AJ45" s="15"/>
      <c r="AK45" s="15"/>
      <c r="AL45" s="15"/>
      <c r="AM45" s="15"/>
      <c r="AN45" s="15"/>
      <c r="AO45" s="15" t="s">
        <v>181</v>
      </c>
      <c r="AP45" s="6" t="s">
        <v>181</v>
      </c>
      <c r="AQ45" s="15"/>
      <c r="AR45" s="15"/>
      <c r="AS45" s="15"/>
      <c r="AT45" s="15"/>
      <c r="AU45" s="15"/>
      <c r="AV45" s="15"/>
      <c r="AW45" s="15"/>
      <c r="AX45" s="15"/>
      <c r="AY45" s="15"/>
      <c r="AZ45" s="6"/>
      <c r="BA45" s="8" t="s">
        <v>81</v>
      </c>
      <c r="BB45" s="15" t="s">
        <v>169</v>
      </c>
      <c r="BC45" s="15" t="s">
        <v>60</v>
      </c>
      <c r="BE45" s="15" t="s">
        <v>196</v>
      </c>
      <c r="BF45" s="6" t="s">
        <v>234</v>
      </c>
      <c r="BG45" s="8" t="s">
        <v>80</v>
      </c>
      <c r="BH45" s="7"/>
    </row>
    <row r="46" spans="1:60" x14ac:dyDescent="0.3">
      <c r="B46" s="1" t="s">
        <v>45</v>
      </c>
      <c r="C46" s="1" t="s">
        <v>252</v>
      </c>
      <c r="D46" s="15" t="s">
        <v>106</v>
      </c>
      <c r="E46" s="15"/>
      <c r="F46" s="15"/>
      <c r="G46" s="15"/>
      <c r="H46" s="15"/>
      <c r="I46" s="15"/>
      <c r="J46" s="15"/>
      <c r="K46" s="6"/>
      <c r="L46" s="15"/>
      <c r="M46" s="15"/>
      <c r="N46" s="6"/>
      <c r="O46" s="15"/>
      <c r="P46" s="15"/>
      <c r="Q46" s="15"/>
      <c r="R46" s="15"/>
      <c r="S46" s="6"/>
      <c r="T46" s="6"/>
      <c r="U46" s="18" t="s">
        <v>120</v>
      </c>
      <c r="V46" s="15" t="s">
        <v>121</v>
      </c>
      <c r="W46" s="6" t="s">
        <v>133</v>
      </c>
      <c r="X46" s="15"/>
      <c r="Y46" s="15"/>
      <c r="Z46" s="15"/>
      <c r="AA46" s="15"/>
      <c r="AB46" s="15"/>
      <c r="AC46" s="15"/>
      <c r="AD46" s="15"/>
      <c r="AE46" s="6"/>
      <c r="AF46" s="6"/>
      <c r="AG46" s="7"/>
      <c r="AH46" s="15"/>
      <c r="AI46" s="15"/>
      <c r="AJ46" s="15"/>
      <c r="AK46" s="15"/>
      <c r="AL46" s="15"/>
      <c r="AM46" s="15"/>
      <c r="AN46" s="15"/>
      <c r="AO46" s="15" t="s">
        <v>181</v>
      </c>
      <c r="AP46" s="6" t="s">
        <v>181</v>
      </c>
      <c r="AQ46" s="15"/>
      <c r="AR46" s="15"/>
      <c r="AS46" s="15"/>
      <c r="AT46" s="15"/>
      <c r="AU46" s="15"/>
      <c r="AV46" s="15"/>
      <c r="AW46" s="15"/>
      <c r="AX46" s="15"/>
      <c r="AY46" s="15"/>
      <c r="AZ46" s="6"/>
      <c r="BA46" s="8" t="s">
        <v>227</v>
      </c>
      <c r="BB46" s="15" t="s">
        <v>169</v>
      </c>
      <c r="BC46" s="15" t="s">
        <v>60</v>
      </c>
      <c r="BE46" s="15" t="s">
        <v>196</v>
      </c>
      <c r="BF46" s="6" t="s">
        <v>234</v>
      </c>
      <c r="BG46" s="8" t="s">
        <v>82</v>
      </c>
      <c r="BH46" s="7" t="s">
        <v>91</v>
      </c>
    </row>
    <row r="47" spans="1:60" x14ac:dyDescent="0.3">
      <c r="B47" s="1" t="s">
        <v>47</v>
      </c>
      <c r="D47" s="15"/>
      <c r="E47" s="15"/>
      <c r="F47" s="15"/>
      <c r="G47" s="15"/>
      <c r="H47" s="15"/>
      <c r="I47" s="15"/>
      <c r="J47" s="15"/>
      <c r="K47" s="6"/>
      <c r="L47" s="15" t="s">
        <v>106</v>
      </c>
      <c r="M47" s="15" t="s">
        <v>181</v>
      </c>
      <c r="N47" s="6" t="s">
        <v>106</v>
      </c>
      <c r="O47" s="15"/>
      <c r="P47" s="15"/>
      <c r="Q47" s="15"/>
      <c r="R47" s="15"/>
      <c r="S47" s="6"/>
      <c r="T47" s="6"/>
      <c r="U47" s="18" t="s">
        <v>177</v>
      </c>
      <c r="V47" s="15" t="s">
        <v>5</v>
      </c>
      <c r="W47" s="6" t="s">
        <v>160</v>
      </c>
      <c r="X47" s="15" t="s">
        <v>181</v>
      </c>
      <c r="Y47" s="15"/>
      <c r="Z47" s="15" t="s">
        <v>181</v>
      </c>
      <c r="AA47" s="15"/>
      <c r="AB47" s="15"/>
      <c r="AC47" s="15"/>
      <c r="AD47" s="15" t="s">
        <v>181</v>
      </c>
      <c r="AE47" s="6" t="s">
        <v>181</v>
      </c>
      <c r="AF47" s="6" t="s">
        <v>175</v>
      </c>
      <c r="AG47" s="7"/>
      <c r="AH47" s="15"/>
      <c r="AI47" s="15"/>
      <c r="AJ47" s="15"/>
      <c r="AK47" s="15" t="s">
        <v>181</v>
      </c>
      <c r="AL47" s="15"/>
      <c r="AM47" s="15"/>
      <c r="AN47" s="15"/>
      <c r="AO47" s="15"/>
      <c r="AP47" s="6" t="s">
        <v>181</v>
      </c>
      <c r="AQ47" s="15"/>
      <c r="AR47" s="15"/>
      <c r="AS47" s="15"/>
      <c r="AT47" s="15"/>
      <c r="AU47" s="15"/>
      <c r="AV47" s="15"/>
      <c r="AW47" s="15" t="s">
        <v>181</v>
      </c>
      <c r="AX47" s="15"/>
      <c r="AY47" s="15"/>
      <c r="AZ47" s="6"/>
      <c r="BA47" s="8" t="s">
        <v>228</v>
      </c>
      <c r="BE47" s="15" t="s">
        <v>200</v>
      </c>
      <c r="BF47" s="6" t="s">
        <v>246</v>
      </c>
      <c r="BG47" s="8" t="s">
        <v>93</v>
      </c>
      <c r="BH47" s="7" t="s">
        <v>94</v>
      </c>
    </row>
    <row r="48" spans="1:60" x14ac:dyDescent="0.3">
      <c r="B48" s="1" t="s">
        <v>182</v>
      </c>
      <c r="D48" s="15"/>
      <c r="E48" s="15"/>
      <c r="F48" s="15"/>
      <c r="G48" s="15"/>
      <c r="H48" s="15"/>
      <c r="I48" s="15"/>
      <c r="J48" s="15"/>
      <c r="K48" s="6"/>
      <c r="L48" s="15" t="s">
        <v>106</v>
      </c>
      <c r="M48" s="15" t="s">
        <v>181</v>
      </c>
      <c r="N48" s="6"/>
      <c r="O48" s="15" t="s">
        <v>181</v>
      </c>
      <c r="P48" s="15"/>
      <c r="Q48" s="15"/>
      <c r="R48" s="15"/>
      <c r="S48" s="6"/>
      <c r="T48" s="6"/>
      <c r="U48" s="15" t="s">
        <v>157</v>
      </c>
      <c r="V48" s="15" t="s">
        <v>121</v>
      </c>
      <c r="W48" s="6" t="s">
        <v>160</v>
      </c>
      <c r="X48" s="15" t="s">
        <v>181</v>
      </c>
      <c r="Y48" s="15"/>
      <c r="Z48" s="15"/>
      <c r="AA48" s="15"/>
      <c r="AB48" s="15"/>
      <c r="AC48" s="15" t="s">
        <v>181</v>
      </c>
      <c r="AD48" s="15" t="s">
        <v>181</v>
      </c>
      <c r="AE48" s="6" t="s">
        <v>181</v>
      </c>
      <c r="AF48" s="6"/>
      <c r="AG48" s="7"/>
      <c r="AH48" s="15" t="s">
        <v>107</v>
      </c>
      <c r="AI48" s="15" t="s">
        <v>106</v>
      </c>
      <c r="AJ48" s="15" t="s">
        <v>181</v>
      </c>
      <c r="AK48" s="15" t="s">
        <v>181</v>
      </c>
      <c r="AL48" s="15"/>
      <c r="AM48" s="15"/>
      <c r="AN48" s="15"/>
      <c r="AO48" s="15" t="s">
        <v>181</v>
      </c>
      <c r="AP48" s="6"/>
      <c r="AQ48" s="15"/>
      <c r="AR48" s="15"/>
      <c r="AS48" s="15"/>
      <c r="AT48" s="15"/>
      <c r="AU48" s="15"/>
      <c r="AV48" s="15"/>
      <c r="AW48" s="15" t="s">
        <v>181</v>
      </c>
      <c r="AX48" s="15" t="s">
        <v>181</v>
      </c>
      <c r="AY48" s="15"/>
      <c r="AZ48" s="6"/>
      <c r="BA48" s="8" t="s">
        <v>71</v>
      </c>
      <c r="BC48" s="15" t="s">
        <v>96</v>
      </c>
      <c r="BF48" s="6" t="s">
        <v>29</v>
      </c>
      <c r="BG48" s="8" t="s">
        <v>70</v>
      </c>
      <c r="BH48" s="7" t="s">
        <v>95</v>
      </c>
    </row>
    <row r="49" spans="1:60" x14ac:dyDescent="0.3">
      <c r="B49" s="1" t="s">
        <v>171</v>
      </c>
      <c r="D49" s="15" t="s">
        <v>106</v>
      </c>
      <c r="E49" s="15"/>
      <c r="F49" s="15"/>
      <c r="G49" s="15"/>
      <c r="H49" s="15"/>
      <c r="I49" s="15"/>
      <c r="J49" s="15"/>
      <c r="K49" s="6"/>
      <c r="L49" s="15"/>
      <c r="M49" s="15"/>
      <c r="N49" s="6"/>
      <c r="O49" s="15"/>
      <c r="P49" s="15"/>
      <c r="Q49" s="15"/>
      <c r="R49" s="15"/>
      <c r="S49" s="6"/>
      <c r="T49" s="6"/>
      <c r="U49" s="15" t="s">
        <v>174</v>
      </c>
      <c r="V49" s="15" t="s">
        <v>134</v>
      </c>
      <c r="W49" s="6" t="s">
        <v>128</v>
      </c>
      <c r="X49" s="15" t="s">
        <v>181</v>
      </c>
      <c r="Y49" s="15" t="s">
        <v>181</v>
      </c>
      <c r="Z49" s="15" t="s">
        <v>181</v>
      </c>
      <c r="AA49" s="15" t="s">
        <v>181</v>
      </c>
      <c r="AB49" s="15" t="s">
        <v>181</v>
      </c>
      <c r="AC49" s="15"/>
      <c r="AD49" s="15" t="s">
        <v>181</v>
      </c>
      <c r="AE49" s="6"/>
      <c r="AF49" s="6"/>
      <c r="AG49" s="7" t="s">
        <v>247</v>
      </c>
      <c r="AH49" s="15"/>
      <c r="AI49" s="15"/>
      <c r="AJ49" s="15"/>
      <c r="AK49" s="15"/>
      <c r="AL49" s="15"/>
      <c r="AM49" s="15"/>
      <c r="AN49" s="15"/>
      <c r="AO49" s="15"/>
      <c r="AP49" s="6"/>
      <c r="AQ49" s="15" t="s">
        <v>181</v>
      </c>
      <c r="AR49" s="15"/>
      <c r="AS49" s="15"/>
      <c r="AT49" s="15"/>
      <c r="AU49" s="15"/>
      <c r="AV49" s="15" t="s">
        <v>181</v>
      </c>
      <c r="AW49" s="15" t="s">
        <v>181</v>
      </c>
      <c r="AX49" s="15"/>
      <c r="AY49" s="15"/>
      <c r="AZ49" s="6" t="s">
        <v>181</v>
      </c>
      <c r="BA49" s="8" t="s">
        <v>229</v>
      </c>
      <c r="BC49" s="15" t="s">
        <v>187</v>
      </c>
      <c r="BF49" s="6" t="s">
        <v>50</v>
      </c>
      <c r="BG49" s="8" t="s">
        <v>70</v>
      </c>
      <c r="BH49" s="7" t="s">
        <v>99</v>
      </c>
    </row>
    <row r="50" spans="1:60" x14ac:dyDescent="0.3">
      <c r="B50" s="1" t="s">
        <v>48</v>
      </c>
      <c r="D50" s="15"/>
      <c r="E50" s="15"/>
      <c r="F50" s="15"/>
      <c r="G50" s="15"/>
      <c r="H50" s="15"/>
      <c r="I50" s="15"/>
      <c r="J50" s="15"/>
      <c r="K50" s="6"/>
      <c r="L50" s="15"/>
      <c r="M50" s="15"/>
      <c r="N50" s="6"/>
      <c r="O50" s="15" t="s">
        <v>181</v>
      </c>
      <c r="P50" s="15"/>
      <c r="Q50" s="15"/>
      <c r="R50" s="15"/>
      <c r="S50" s="6"/>
      <c r="T50" s="6"/>
      <c r="U50" s="17" t="s">
        <v>126</v>
      </c>
      <c r="V50" s="15" t="s">
        <v>170</v>
      </c>
      <c r="W50" s="6" t="s">
        <v>160</v>
      </c>
      <c r="X50" s="15" t="s">
        <v>181</v>
      </c>
      <c r="Y50" s="15"/>
      <c r="Z50" s="15"/>
      <c r="AA50" s="15" t="s">
        <v>181</v>
      </c>
      <c r="AB50" s="15" t="s">
        <v>181</v>
      </c>
      <c r="AC50" s="15"/>
      <c r="AD50" s="15" t="s">
        <v>181</v>
      </c>
      <c r="AE50" s="6" t="s">
        <v>181</v>
      </c>
      <c r="AF50" s="6"/>
      <c r="AG50" s="7" t="s">
        <v>247</v>
      </c>
      <c r="AH50" s="15"/>
      <c r="AI50" s="15"/>
      <c r="AJ50" s="15" t="s">
        <v>181</v>
      </c>
      <c r="AK50" s="15" t="s">
        <v>181</v>
      </c>
      <c r="AL50" s="15" t="s">
        <v>181</v>
      </c>
      <c r="AM50" s="15"/>
      <c r="AN50" s="15" t="s">
        <v>181</v>
      </c>
      <c r="AO50" s="15"/>
      <c r="AP50" s="6"/>
      <c r="AQ50" s="15"/>
      <c r="AR50" s="15"/>
      <c r="AS50" s="15"/>
      <c r="AT50" s="15"/>
      <c r="AU50" s="15"/>
      <c r="AV50" s="15"/>
      <c r="AW50" s="15" t="s">
        <v>181</v>
      </c>
      <c r="AX50" s="15"/>
      <c r="AY50" s="15"/>
      <c r="AZ50" s="6"/>
      <c r="BA50" s="8" t="s">
        <v>230</v>
      </c>
      <c r="BC50" s="15" t="s">
        <v>248</v>
      </c>
      <c r="BF50" s="6" t="s">
        <v>29</v>
      </c>
      <c r="BG50" s="8" t="s">
        <v>93</v>
      </c>
      <c r="BH50" s="7" t="s">
        <v>100</v>
      </c>
    </row>
    <row r="51" spans="1:60" x14ac:dyDescent="0.3">
      <c r="B51" s="1" t="s">
        <v>49</v>
      </c>
      <c r="D51" s="15"/>
      <c r="E51" s="17" t="s">
        <v>106</v>
      </c>
      <c r="F51" s="17" t="s">
        <v>106</v>
      </c>
      <c r="G51" s="15"/>
      <c r="H51" s="15"/>
      <c r="I51" s="15"/>
      <c r="J51" s="15"/>
      <c r="K51" s="6" t="s">
        <v>106</v>
      </c>
      <c r="L51" s="15"/>
      <c r="M51" s="15" t="s">
        <v>181</v>
      </c>
      <c r="N51" s="6"/>
      <c r="O51" s="15"/>
      <c r="P51" s="15"/>
      <c r="Q51" s="15"/>
      <c r="R51" s="15"/>
      <c r="S51" s="6"/>
      <c r="T51" s="6"/>
      <c r="U51" s="18" t="s">
        <v>120</v>
      </c>
      <c r="V51" s="15" t="s">
        <v>130</v>
      </c>
      <c r="W51" s="6" t="s">
        <v>134</v>
      </c>
      <c r="X51" s="15"/>
      <c r="Y51" s="15"/>
      <c r="Z51" s="15"/>
      <c r="AA51" s="15"/>
      <c r="AB51" s="15"/>
      <c r="AC51" s="15" t="s">
        <v>181</v>
      </c>
      <c r="AD51" s="15"/>
      <c r="AE51" s="6" t="s">
        <v>181</v>
      </c>
      <c r="AF51" s="6"/>
      <c r="AG51" s="7" t="s">
        <v>104</v>
      </c>
      <c r="AH51" s="15"/>
      <c r="AI51" s="15"/>
      <c r="AJ51" s="15"/>
      <c r="AK51" s="15"/>
      <c r="AL51" s="15"/>
      <c r="AM51" s="15"/>
      <c r="AN51" s="15"/>
      <c r="AO51" s="15" t="s">
        <v>181</v>
      </c>
      <c r="AP51" s="6" t="s">
        <v>181</v>
      </c>
      <c r="AQ51" s="15"/>
      <c r="AR51" s="15"/>
      <c r="AS51" s="15"/>
      <c r="AT51" s="15" t="s">
        <v>181</v>
      </c>
      <c r="AU51" s="15"/>
      <c r="AV51" s="15" t="s">
        <v>181</v>
      </c>
      <c r="AW51" s="15"/>
      <c r="AX51" s="15" t="s">
        <v>181</v>
      </c>
      <c r="AY51" s="15" t="s">
        <v>181</v>
      </c>
      <c r="AZ51" s="6"/>
      <c r="BA51" s="8" t="s">
        <v>84</v>
      </c>
      <c r="BF51" s="6" t="s">
        <v>50</v>
      </c>
      <c r="BG51" s="8" t="s">
        <v>54</v>
      </c>
      <c r="BH51" s="7" t="s">
        <v>254</v>
      </c>
    </row>
    <row r="52" spans="1:60" x14ac:dyDescent="0.3">
      <c r="A52" s="15">
        <v>5</v>
      </c>
      <c r="B52" s="1" t="s">
        <v>51</v>
      </c>
      <c r="D52" s="15" t="s">
        <v>106</v>
      </c>
      <c r="E52" s="15"/>
      <c r="F52" s="15"/>
      <c r="G52" s="15" t="s">
        <v>106</v>
      </c>
      <c r="H52" s="15"/>
      <c r="I52" s="15"/>
      <c r="J52" s="15" t="s">
        <v>106</v>
      </c>
      <c r="K52" s="6"/>
      <c r="L52" s="15"/>
      <c r="M52" s="15" t="s">
        <v>181</v>
      </c>
      <c r="N52" s="6"/>
      <c r="O52" s="15"/>
      <c r="P52" s="15"/>
      <c r="Q52" s="15"/>
      <c r="R52" s="15"/>
      <c r="S52" s="6"/>
      <c r="T52" s="6"/>
      <c r="U52" s="18" t="s">
        <v>129</v>
      </c>
      <c r="V52" s="15" t="s">
        <v>130</v>
      </c>
      <c r="W52" s="6" t="s">
        <v>138</v>
      </c>
      <c r="X52" s="15"/>
      <c r="Y52" s="15"/>
      <c r="Z52" s="15"/>
      <c r="AA52" s="15"/>
      <c r="AB52" s="15"/>
      <c r="AC52" s="15" t="s">
        <v>181</v>
      </c>
      <c r="AD52" s="15"/>
      <c r="AE52" s="6" t="s">
        <v>181</v>
      </c>
      <c r="AF52" s="6"/>
      <c r="AG52" s="7" t="s">
        <v>104</v>
      </c>
      <c r="AH52" s="15"/>
      <c r="AI52" s="15"/>
      <c r="AJ52" s="15"/>
      <c r="AK52" s="15"/>
      <c r="AL52" s="15"/>
      <c r="AM52" s="15"/>
      <c r="AN52" s="15"/>
      <c r="AO52" s="15" t="s">
        <v>181</v>
      </c>
      <c r="AP52" s="6" t="s">
        <v>181</v>
      </c>
      <c r="AQ52" s="15"/>
      <c r="AR52" s="15" t="s">
        <v>181</v>
      </c>
      <c r="AS52" s="15"/>
      <c r="AT52" s="15"/>
      <c r="AU52" s="15"/>
      <c r="AV52" s="15" t="s">
        <v>181</v>
      </c>
      <c r="AW52" s="15"/>
      <c r="AX52" s="15" t="s">
        <v>181</v>
      </c>
      <c r="AY52" s="15" t="s">
        <v>181</v>
      </c>
      <c r="AZ52" s="6"/>
      <c r="BA52" s="8" t="s">
        <v>84</v>
      </c>
      <c r="BF52" s="6"/>
      <c r="BG52" s="8" t="s">
        <v>101</v>
      </c>
      <c r="BH52" s="7" t="s">
        <v>102</v>
      </c>
    </row>
    <row r="53" spans="1:60" x14ac:dyDescent="0.3">
      <c r="A53" s="15">
        <v>4</v>
      </c>
      <c r="B53" s="1" t="s">
        <v>86</v>
      </c>
      <c r="D53" s="15"/>
      <c r="E53" s="15"/>
      <c r="F53" s="15"/>
      <c r="G53" s="15"/>
      <c r="H53" s="15"/>
      <c r="I53" s="15"/>
      <c r="J53" s="15"/>
      <c r="K53" s="6"/>
      <c r="L53" s="15"/>
      <c r="M53" s="15"/>
      <c r="N53" s="6"/>
      <c r="O53" s="15" t="s">
        <v>181</v>
      </c>
      <c r="P53" s="15" t="s">
        <v>181</v>
      </c>
      <c r="Q53" s="15"/>
      <c r="R53" s="15" t="s">
        <v>181</v>
      </c>
      <c r="S53" s="6"/>
      <c r="T53" s="6" t="s">
        <v>181</v>
      </c>
      <c r="U53" s="17" t="s">
        <v>178</v>
      </c>
      <c r="V53" s="17" t="s">
        <v>126</v>
      </c>
      <c r="W53" s="6" t="s">
        <v>160</v>
      </c>
      <c r="X53" s="15"/>
      <c r="Y53" s="15"/>
      <c r="Z53" s="15"/>
      <c r="AA53" s="15"/>
      <c r="AB53" s="15"/>
      <c r="AC53" s="15" t="s">
        <v>181</v>
      </c>
      <c r="AD53" s="15"/>
      <c r="AE53" s="6"/>
      <c r="AF53" s="6"/>
      <c r="AG53" s="7"/>
      <c r="AH53" s="15" t="s">
        <v>106</v>
      </c>
      <c r="AI53" s="15"/>
      <c r="AJ53" s="15" t="s">
        <v>181</v>
      </c>
      <c r="AK53" s="15" t="s">
        <v>181</v>
      </c>
      <c r="AL53" s="15" t="s">
        <v>181</v>
      </c>
      <c r="AM53" s="15"/>
      <c r="AN53" s="15"/>
      <c r="AO53" s="15" t="s">
        <v>181</v>
      </c>
      <c r="AP53" s="6"/>
      <c r="AQ53" s="15"/>
      <c r="AR53" s="15"/>
      <c r="AS53" s="15"/>
      <c r="AT53" s="15"/>
      <c r="AU53" s="15"/>
      <c r="AV53" s="15"/>
      <c r="AW53" s="15"/>
      <c r="AX53" s="15"/>
      <c r="AY53" s="15"/>
      <c r="AZ53" s="6"/>
      <c r="BA53" s="8" t="s">
        <v>231</v>
      </c>
      <c r="BB53" s="15" t="s">
        <v>98</v>
      </c>
      <c r="BC53" s="15" t="s">
        <v>187</v>
      </c>
      <c r="BF53" s="6" t="s">
        <v>249</v>
      </c>
      <c r="BG53" s="8" t="s">
        <v>88</v>
      </c>
      <c r="BH53" s="7" t="s">
        <v>97</v>
      </c>
    </row>
    <row r="54" spans="1:60" x14ac:dyDescent="0.3">
      <c r="D54" s="15"/>
      <c r="E54" s="15"/>
      <c r="F54" s="15"/>
      <c r="G54" s="15"/>
      <c r="H54" s="15"/>
      <c r="I54" s="15"/>
      <c r="J54" s="15"/>
      <c r="K54" s="6"/>
      <c r="L54" s="15"/>
      <c r="M54" s="15"/>
      <c r="N54" s="6"/>
      <c r="O54" s="15"/>
      <c r="P54" s="15"/>
      <c r="Q54" s="15"/>
      <c r="R54" s="15"/>
      <c r="S54" s="6"/>
      <c r="T54" s="6"/>
      <c r="W54" s="6"/>
      <c r="X54" s="15"/>
      <c r="Y54" s="15"/>
      <c r="Z54" s="15"/>
      <c r="AA54" s="15"/>
      <c r="AB54" s="15"/>
      <c r="AC54" s="15"/>
      <c r="AD54" s="15"/>
      <c r="AE54" s="6"/>
      <c r="AF54" s="6"/>
      <c r="AG54" s="7"/>
      <c r="AH54" s="15"/>
      <c r="AI54" s="15"/>
      <c r="AJ54" s="15"/>
      <c r="AK54" s="15"/>
      <c r="AL54" s="15"/>
      <c r="AM54" s="15"/>
      <c r="AN54" s="15"/>
      <c r="AO54" s="15"/>
      <c r="AP54" s="6"/>
      <c r="AQ54" s="15"/>
      <c r="AR54" s="15"/>
      <c r="AS54" s="15"/>
      <c r="AT54" s="15"/>
      <c r="AU54" s="15"/>
      <c r="AV54" s="15"/>
      <c r="AW54" s="15"/>
      <c r="AX54" s="15"/>
      <c r="AY54" s="15"/>
      <c r="AZ54" s="6"/>
      <c r="BA54" s="8"/>
      <c r="BF54" s="6"/>
      <c r="BG54" s="8"/>
      <c r="BH54" s="7"/>
    </row>
    <row r="55" spans="1:60" x14ac:dyDescent="0.3">
      <c r="D55" s="15"/>
      <c r="E55" s="15"/>
      <c r="F55" s="15"/>
      <c r="G55" s="15"/>
      <c r="H55" s="15"/>
      <c r="I55" s="15"/>
      <c r="J55" s="15"/>
      <c r="K55" s="6"/>
      <c r="L55" s="15"/>
      <c r="M55" s="15"/>
      <c r="N55" s="6"/>
      <c r="O55" s="15"/>
      <c r="P55" s="15"/>
      <c r="Q55" s="15"/>
      <c r="R55" s="15"/>
      <c r="S55" s="6"/>
      <c r="T55" s="6"/>
      <c r="W55" s="6"/>
      <c r="X55" s="15"/>
      <c r="Y55" s="15"/>
      <c r="Z55" s="15"/>
      <c r="AA55" s="15"/>
      <c r="AB55" s="15"/>
      <c r="AC55" s="15"/>
      <c r="AD55" s="15"/>
      <c r="AE55" s="6"/>
      <c r="AF55" s="6"/>
      <c r="AG55" s="7"/>
      <c r="AH55" s="15"/>
      <c r="AI55" s="15"/>
      <c r="AJ55" s="15"/>
      <c r="AK55" s="15"/>
      <c r="AL55" s="15"/>
      <c r="AM55" s="15"/>
      <c r="AN55" s="15"/>
      <c r="AO55" s="15"/>
      <c r="AP55" s="6"/>
      <c r="AQ55" s="15"/>
      <c r="AR55" s="15"/>
      <c r="AS55" s="15"/>
      <c r="AT55" s="15"/>
      <c r="AU55" s="15"/>
      <c r="AV55" s="15"/>
      <c r="AW55" s="15"/>
      <c r="AX55" s="15"/>
      <c r="AY55" s="15"/>
      <c r="AZ55" s="6"/>
      <c r="BA55" s="8"/>
      <c r="BF55" s="6"/>
      <c r="BG55" s="8"/>
      <c r="BH55" s="7"/>
    </row>
    <row r="56" spans="1:60" x14ac:dyDescent="0.3">
      <c r="D56" s="15"/>
      <c r="E56" s="15"/>
      <c r="F56" s="15"/>
      <c r="G56" s="15"/>
      <c r="H56" s="15"/>
      <c r="I56" s="15"/>
      <c r="J56" s="15"/>
      <c r="K56" s="6"/>
      <c r="L56" s="15"/>
      <c r="M56" s="15"/>
      <c r="N56" s="6"/>
      <c r="O56" s="15"/>
      <c r="P56" s="15"/>
      <c r="Q56" s="15"/>
      <c r="R56" s="15"/>
      <c r="S56" s="6"/>
      <c r="T56" s="6"/>
      <c r="W56" s="6"/>
      <c r="X56" s="15"/>
      <c r="Y56" s="15"/>
      <c r="Z56" s="15"/>
      <c r="AA56" s="15"/>
      <c r="AB56" s="15"/>
      <c r="AC56" s="15"/>
      <c r="AD56" s="15"/>
      <c r="AE56" s="6"/>
      <c r="AF56" s="6"/>
      <c r="AG56" s="7"/>
      <c r="AH56" s="15"/>
      <c r="AI56" s="15"/>
      <c r="AJ56" s="15"/>
      <c r="AK56" s="15"/>
      <c r="AL56" s="15"/>
      <c r="AM56" s="15"/>
      <c r="AN56" s="15"/>
      <c r="AO56" s="15"/>
      <c r="AP56" s="6"/>
      <c r="AQ56" s="15"/>
      <c r="AR56" s="15"/>
      <c r="AS56" s="15"/>
      <c r="AT56" s="15"/>
      <c r="AU56" s="15"/>
      <c r="AV56" s="15"/>
      <c r="AW56" s="15"/>
      <c r="AX56" s="15"/>
      <c r="AY56" s="15"/>
      <c r="AZ56" s="6"/>
      <c r="BA56" s="8"/>
      <c r="BF56" s="6"/>
      <c r="BG56" s="8"/>
      <c r="BH56" s="7"/>
    </row>
    <row r="57" spans="1:60" x14ac:dyDescent="0.3">
      <c r="D57" s="15"/>
      <c r="E57" s="15"/>
      <c r="F57" s="15"/>
      <c r="G57" s="15"/>
      <c r="H57" s="15"/>
      <c r="I57" s="15"/>
      <c r="J57" s="15"/>
      <c r="K57" s="6"/>
      <c r="L57" s="15"/>
      <c r="M57" s="15"/>
      <c r="N57" s="6"/>
      <c r="O57" s="15"/>
      <c r="P57" s="15"/>
      <c r="Q57" s="15"/>
      <c r="R57" s="15"/>
      <c r="S57" s="6"/>
      <c r="T57" s="6"/>
      <c r="W57" s="6"/>
      <c r="X57" s="15"/>
      <c r="Y57" s="15"/>
      <c r="Z57" s="15"/>
      <c r="AA57" s="15"/>
      <c r="AB57" s="15"/>
      <c r="AC57" s="15"/>
      <c r="AD57" s="15"/>
      <c r="AE57" s="6"/>
      <c r="AF57" s="6"/>
      <c r="AG57" s="7"/>
      <c r="AH57" s="15"/>
      <c r="AI57" s="15"/>
      <c r="AJ57" s="15"/>
      <c r="AK57" s="15"/>
      <c r="AL57" s="15"/>
      <c r="AM57" s="15"/>
      <c r="AN57" s="15"/>
      <c r="AO57" s="15"/>
      <c r="AP57" s="6"/>
      <c r="AQ57" s="15"/>
      <c r="AR57" s="15"/>
      <c r="AS57" s="15"/>
      <c r="AT57" s="15"/>
      <c r="AU57" s="15"/>
      <c r="AV57" s="15"/>
      <c r="AW57" s="15"/>
      <c r="AX57" s="15"/>
      <c r="AY57" s="15"/>
      <c r="AZ57" s="6"/>
      <c r="BA57" s="8"/>
      <c r="BF57" s="6"/>
      <c r="BG57" s="8"/>
      <c r="BH57" s="7"/>
    </row>
    <row r="58" spans="1:60" x14ac:dyDescent="0.3">
      <c r="D58" s="15"/>
      <c r="E58" s="15"/>
      <c r="F58" s="15"/>
      <c r="G58" s="15"/>
      <c r="H58" s="15"/>
      <c r="I58" s="15"/>
      <c r="J58" s="15"/>
      <c r="K58" s="6"/>
      <c r="L58" s="15"/>
      <c r="M58" s="15"/>
      <c r="N58" s="6"/>
      <c r="O58" s="15"/>
      <c r="P58" s="15"/>
      <c r="Q58" s="15"/>
      <c r="R58" s="15"/>
      <c r="S58" s="6"/>
      <c r="T58" s="6"/>
      <c r="W58" s="6"/>
      <c r="X58" s="15"/>
      <c r="Y58" s="15"/>
      <c r="Z58" s="15"/>
      <c r="AA58" s="15"/>
      <c r="AB58" s="15"/>
      <c r="AC58" s="15"/>
      <c r="AD58" s="15"/>
      <c r="AE58" s="6"/>
      <c r="AF58" s="6"/>
      <c r="AG58" s="7"/>
      <c r="AH58" s="15"/>
      <c r="AI58" s="15"/>
      <c r="AJ58" s="15"/>
      <c r="AK58" s="15"/>
      <c r="AL58" s="15"/>
      <c r="AM58" s="15"/>
      <c r="AN58" s="15"/>
      <c r="AO58" s="15"/>
      <c r="AP58" s="6"/>
      <c r="AQ58" s="15"/>
      <c r="AR58" s="15"/>
      <c r="AS58" s="15"/>
      <c r="AT58" s="15"/>
      <c r="AU58" s="15"/>
      <c r="AV58" s="15"/>
      <c r="AW58" s="15"/>
      <c r="AX58" s="15"/>
      <c r="AY58" s="15"/>
      <c r="AZ58" s="6"/>
      <c r="BA58" s="8"/>
      <c r="BF58" s="6"/>
      <c r="BG58" s="8"/>
      <c r="BH58" s="7"/>
    </row>
    <row r="59" spans="1:60" x14ac:dyDescent="0.3">
      <c r="D59" s="15"/>
      <c r="E59" s="15"/>
      <c r="F59" s="15"/>
      <c r="G59" s="15"/>
      <c r="H59" s="15"/>
      <c r="I59" s="15"/>
      <c r="J59" s="15"/>
      <c r="K59" s="6"/>
      <c r="L59" s="15"/>
      <c r="M59" s="15"/>
      <c r="N59" s="6"/>
      <c r="O59" s="15"/>
      <c r="P59" s="15"/>
      <c r="Q59" s="15"/>
      <c r="R59" s="15"/>
      <c r="S59" s="6"/>
      <c r="T59" s="6"/>
      <c r="W59" s="6"/>
      <c r="X59" s="15"/>
      <c r="Y59" s="15"/>
      <c r="Z59" s="15"/>
      <c r="AA59" s="15"/>
      <c r="AB59" s="15"/>
      <c r="AC59" s="15"/>
      <c r="AD59" s="15"/>
      <c r="AE59" s="6"/>
      <c r="AF59" s="6"/>
      <c r="AG59" s="7"/>
      <c r="AH59" s="15"/>
      <c r="AI59" s="15"/>
      <c r="AJ59" s="15"/>
      <c r="AK59" s="15"/>
      <c r="AL59" s="15"/>
      <c r="AM59" s="15"/>
      <c r="AN59" s="15"/>
      <c r="AO59" s="15"/>
      <c r="AP59" s="6"/>
      <c r="AQ59" s="15"/>
      <c r="AR59" s="15"/>
      <c r="AS59" s="15"/>
      <c r="AT59" s="15"/>
      <c r="AU59" s="15"/>
      <c r="AV59" s="15"/>
      <c r="AW59" s="15"/>
      <c r="AX59" s="15"/>
      <c r="AY59" s="15"/>
      <c r="AZ59" s="6"/>
      <c r="BA59" s="8"/>
      <c r="BF59" s="6"/>
      <c r="BG59" s="8"/>
      <c r="BH59" s="7"/>
    </row>
    <row r="60" spans="1:60" x14ac:dyDescent="0.3">
      <c r="B60" s="1" t="s">
        <v>262</v>
      </c>
    </row>
  </sheetData>
  <mergeCells count="51">
    <mergeCell ref="BH2:BH4"/>
    <mergeCell ref="U3:W4"/>
    <mergeCell ref="AQ2:AT2"/>
    <mergeCell ref="X2:AE2"/>
    <mergeCell ref="AU2:AZ2"/>
    <mergeCell ref="AU3:AV3"/>
    <mergeCell ref="BG2:BG4"/>
    <mergeCell ref="BA2:BA4"/>
    <mergeCell ref="AH3:AN3"/>
    <mergeCell ref="X3:AB3"/>
    <mergeCell ref="B2:B4"/>
    <mergeCell ref="D11:AZ11"/>
    <mergeCell ref="C2:C4"/>
    <mergeCell ref="BB2:BF2"/>
    <mergeCell ref="BC3:BE3"/>
    <mergeCell ref="AO3:AP3"/>
    <mergeCell ref="AH2:AP2"/>
    <mergeCell ref="O3:S3"/>
    <mergeCell ref="O2:W2"/>
    <mergeCell ref="AG2:AG4"/>
    <mergeCell ref="L2:N2"/>
    <mergeCell ref="L3:M3"/>
    <mergeCell ref="AC3:AD3"/>
    <mergeCell ref="D1:N1"/>
    <mergeCell ref="D2:K2"/>
    <mergeCell ref="D3:K3"/>
    <mergeCell ref="AQ3:AT3"/>
    <mergeCell ref="AO16:AP16"/>
    <mergeCell ref="AQ16:AT16"/>
    <mergeCell ref="AU16:AV16"/>
    <mergeCell ref="D16:K16"/>
    <mergeCell ref="L16:M16"/>
    <mergeCell ref="O16:S16"/>
    <mergeCell ref="U16:W17"/>
    <mergeCell ref="X16:AB16"/>
    <mergeCell ref="BG15:BG17"/>
    <mergeCell ref="BH15:BH17"/>
    <mergeCell ref="AG15:AG17"/>
    <mergeCell ref="A17:C17"/>
    <mergeCell ref="BC16:BE16"/>
    <mergeCell ref="D15:K15"/>
    <mergeCell ref="L15:N15"/>
    <mergeCell ref="O15:W15"/>
    <mergeCell ref="X15:AE15"/>
    <mergeCell ref="AH15:AP15"/>
    <mergeCell ref="AQ15:AT15"/>
    <mergeCell ref="AU15:AZ15"/>
    <mergeCell ref="BB15:BF15"/>
    <mergeCell ref="BA15:BA17"/>
    <mergeCell ref="AC16:AD16"/>
    <mergeCell ref="AH16:AN16"/>
  </mergeCells>
  <phoneticPr fontId="1" type="noConversion"/>
  <conditionalFormatting sqref="D5:N9">
    <cfRule type="expression" dxfId="7" priority="6">
      <formula>D5="X"</formula>
    </cfRule>
    <cfRule type="colorScale" priority="7">
      <colorScale>
        <cfvo type="formula" val="&quot;&quot;&quot;X&quot;&quot;&quot;"/>
        <cfvo type="max"/>
        <color rgb="FFFF7128"/>
        <color rgb="FFFFEF9C"/>
      </colorScale>
    </cfRule>
    <cfRule type="expression" dxfId="6" priority="8">
      <formula>"X"</formula>
    </cfRule>
    <cfRule type="expression" dxfId="5" priority="9">
      <formula>x</formula>
    </cfRule>
  </conditionalFormatting>
  <conditionalFormatting sqref="D5:S9">
    <cfRule type="colorScale" priority="22">
      <colorScale>
        <cfvo type="formula" val="&quot;X&quot;"/>
        <cfvo type="formula" val="&quot;O&quot;"/>
        <color theme="0" tint="-0.499984740745262"/>
        <color rgb="FF0070C0"/>
      </colorScale>
    </cfRule>
    <cfRule type="colorScale" priority="23">
      <colorScale>
        <cfvo type="formula" val="&quot;X&quot;"/>
        <cfvo type="formula" val="&quot;O&quot;"/>
        <color rgb="FFFF7128"/>
        <color rgb="FFFFEF9C"/>
      </colorScale>
    </cfRule>
    <cfRule type="colorScale" priority="24">
      <colorScale>
        <cfvo type="formula" val="&quot;&quot;&quot;X&quot;&quot;&quot;"/>
        <cfvo type="formula" val="&quot;&quot;&quot;O&quot;&quot;&quot;"/>
        <color theme="0" tint="-0.499984740745262"/>
        <color rgb="FF0070C0"/>
      </colorScale>
    </cfRule>
    <cfRule type="colorScale" priority="25">
      <colorScale>
        <cfvo type="formula" val="&quot;X&quot;"/>
        <cfvo type="formula" val="&quot;O&quot;"/>
        <color theme="0" tint="-0.499984740745262"/>
        <color rgb="FF0070C0"/>
      </colorScale>
    </cfRule>
  </conditionalFormatting>
  <conditionalFormatting sqref="U5:W9">
    <cfRule type="expression" dxfId="4" priority="1">
      <formula>U5="휴대 식량"</formula>
    </cfRule>
    <cfRule type="expression" dxfId="3" priority="2">
      <formula>U5="응용 조치"</formula>
    </cfRule>
    <cfRule type="expression" dxfId="2" priority="3">
      <formula>U5="응용 의술"</formula>
    </cfRule>
    <cfRule type="expression" dxfId="1" priority="4">
      <formula>U5="전투 태세"</formula>
    </cfRule>
    <cfRule type="expression" dxfId="0" priority="5">
      <formula>U5="스턴"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조합표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Bosung Kim</dc:creator>
  <cp:lastModifiedBy>Bosung Kim</cp:lastModifiedBy>
  <dcterms:created xsi:type="dcterms:W3CDTF">2025-05-29T12:09:02Z</dcterms:created>
  <dcterms:modified xsi:type="dcterms:W3CDTF">2025-06-07T08:29:47Z</dcterms:modified>
</cp:coreProperties>
</file>