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jddu\OneDrive\바탕 화면\"/>
    </mc:Choice>
  </mc:AlternateContent>
  <xr:revisionPtr revIDLastSave="0" documentId="8_{9974716E-F0E9-4F41-B4CF-EFDA8B2E0786}" xr6:coauthVersionLast="47" xr6:coauthVersionMax="47" xr10:uidLastSave="{00000000-0000-0000-0000-000000000000}"/>
  <bookViews>
    <workbookView xWindow="-120" yWindow="-120" windowWidth="29040" windowHeight="15720" xr2:uid="{7828C719-5C98-4E5A-A73A-9BC4F0492FDB}"/>
  </bookViews>
  <sheets>
    <sheet name="Sheet1" sheetId="1" r:id="rId1"/>
  </sheets>
  <definedNames>
    <definedName name="_xlnm._FilterDatabase" localSheetId="0" hidden="1">Sheet1!$B$2:$M$52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" i="1" l="1"/>
  <c r="L3" i="1"/>
  <c r="L24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18" i="1"/>
  <c r="L6" i="1"/>
  <c r="L9" i="1"/>
  <c r="L12" i="1"/>
  <c r="L15" i="1"/>
</calcChain>
</file>

<file path=xl/sharedStrings.xml><?xml version="1.0" encoding="utf-8"?>
<sst xmlns="http://schemas.openxmlformats.org/spreadsheetml/2006/main" count="151" uniqueCount="125">
  <si>
    <t>유니온 효과</t>
    <phoneticPr fontId="4" type="noConversion"/>
  </si>
  <si>
    <t>링크 효과</t>
    <phoneticPr fontId="4" type="noConversion"/>
  </si>
  <si>
    <t>모험가</t>
    <phoneticPr fontId="4" type="noConversion"/>
  </si>
  <si>
    <t>전사</t>
    <phoneticPr fontId="4" type="noConversion"/>
  </si>
  <si>
    <t>히어로</t>
    <phoneticPr fontId="4" type="noConversion"/>
  </si>
  <si>
    <t>STR 증가</t>
    <phoneticPr fontId="4" type="noConversion"/>
  </si>
  <si>
    <t>팔라딘</t>
    <phoneticPr fontId="4" type="noConversion"/>
  </si>
  <si>
    <t>다크나이트</t>
    <phoneticPr fontId="4" type="noConversion"/>
  </si>
  <si>
    <t>최대 HP 증가</t>
    <phoneticPr fontId="4" type="noConversion"/>
  </si>
  <si>
    <t>마법사</t>
    <phoneticPr fontId="4" type="noConversion"/>
  </si>
  <si>
    <t>아크메이지(불독)</t>
    <phoneticPr fontId="4" type="noConversion"/>
  </si>
  <si>
    <t>최대 MP 증가</t>
    <phoneticPr fontId="4" type="noConversion"/>
  </si>
  <si>
    <t>아크메이지(썬콜)</t>
    <phoneticPr fontId="4" type="noConversion"/>
  </si>
  <si>
    <t>INT 증가</t>
    <phoneticPr fontId="4" type="noConversion"/>
  </si>
  <si>
    <t>비숍</t>
    <phoneticPr fontId="4" type="noConversion"/>
  </si>
  <si>
    <t>궁수</t>
    <phoneticPr fontId="4" type="noConversion"/>
  </si>
  <si>
    <t>보우마스터</t>
    <phoneticPr fontId="4" type="noConversion"/>
  </si>
  <si>
    <t>DEX 증가</t>
    <phoneticPr fontId="4" type="noConversion"/>
  </si>
  <si>
    <t>신궁</t>
    <phoneticPr fontId="4" type="noConversion"/>
  </si>
  <si>
    <t>크리티컬 확률 증가</t>
    <phoneticPr fontId="4" type="noConversion"/>
  </si>
  <si>
    <t>패스파인더</t>
    <phoneticPr fontId="4" type="noConversion"/>
  </si>
  <si>
    <t>DEX 증가</t>
  </si>
  <si>
    <t>도적</t>
    <phoneticPr fontId="4" type="noConversion"/>
  </si>
  <si>
    <t>나이트로드</t>
    <phoneticPr fontId="4" type="noConversion"/>
  </si>
  <si>
    <t>섀도어</t>
    <phoneticPr fontId="4" type="noConversion"/>
  </si>
  <si>
    <t>LUK 증가</t>
    <phoneticPr fontId="4" type="noConversion"/>
  </si>
  <si>
    <t>듀얼블레이더</t>
    <phoneticPr fontId="4" type="noConversion"/>
  </si>
  <si>
    <t>해적</t>
    <phoneticPr fontId="4" type="noConversion"/>
  </si>
  <si>
    <t>바이퍼</t>
    <phoneticPr fontId="4" type="noConversion"/>
  </si>
  <si>
    <t>캡틴</t>
    <phoneticPr fontId="4" type="noConversion"/>
  </si>
  <si>
    <t>소환수 지속 시간 증가</t>
    <phoneticPr fontId="4" type="noConversion"/>
  </si>
  <si>
    <t>캐논마스터</t>
    <phoneticPr fontId="4" type="noConversion"/>
  </si>
  <si>
    <t>STR 증가</t>
  </si>
  <si>
    <t>시그너스</t>
    <phoneticPr fontId="4" type="noConversion"/>
  </si>
  <si>
    <t>미하일</t>
    <phoneticPr fontId="4" type="noConversion"/>
  </si>
  <si>
    <t>소울마스터</t>
    <phoneticPr fontId="4" type="noConversion"/>
  </si>
  <si>
    <t>플레임위자드</t>
    <phoneticPr fontId="4" type="noConversion"/>
  </si>
  <si>
    <t>윈드브레이커</t>
    <phoneticPr fontId="4" type="noConversion"/>
  </si>
  <si>
    <t>나이트워커</t>
    <phoneticPr fontId="4" type="noConversion"/>
  </si>
  <si>
    <t>스트라이커</t>
    <phoneticPr fontId="4" type="noConversion"/>
  </si>
  <si>
    <t>레지스탕스</t>
    <phoneticPr fontId="4" type="noConversion"/>
  </si>
  <si>
    <t>블래스터</t>
    <phoneticPr fontId="4" type="noConversion"/>
  </si>
  <si>
    <t>방어율 무시 증가</t>
    <phoneticPr fontId="4" type="noConversion"/>
  </si>
  <si>
    <t>배틀메이지</t>
    <phoneticPr fontId="4" type="noConversion"/>
  </si>
  <si>
    <t>와일드헌터</t>
    <phoneticPr fontId="4" type="noConversion"/>
  </si>
  <si>
    <t>공격시 데미지 증가(20%확률)</t>
    <phoneticPr fontId="4" type="noConversion"/>
  </si>
  <si>
    <t>메카닉</t>
    <phoneticPr fontId="4" type="noConversion"/>
  </si>
  <si>
    <t>버프 지속 시간 증가</t>
    <phoneticPr fontId="4" type="noConversion"/>
  </si>
  <si>
    <t>제논</t>
    <phoneticPr fontId="4" type="noConversion"/>
  </si>
  <si>
    <t>데몬</t>
    <phoneticPr fontId="4" type="noConversion"/>
  </si>
  <si>
    <t>데몬슬레이어</t>
    <phoneticPr fontId="4" type="noConversion"/>
  </si>
  <si>
    <t>상태이상 저항 증가</t>
    <phoneticPr fontId="4" type="noConversion"/>
  </si>
  <si>
    <t>데몬어벤져</t>
    <phoneticPr fontId="4" type="noConversion"/>
  </si>
  <si>
    <t>보스 공격력 증가</t>
    <phoneticPr fontId="4" type="noConversion"/>
  </si>
  <si>
    <t>영웅</t>
    <phoneticPr fontId="4" type="noConversion"/>
  </si>
  <si>
    <t>아란</t>
    <phoneticPr fontId="4" type="noConversion"/>
  </si>
  <si>
    <t>타격 성공시 HP 회복(70%확률)</t>
    <phoneticPr fontId="4" type="noConversion"/>
  </si>
  <si>
    <t>에반</t>
    <phoneticPr fontId="4" type="noConversion"/>
  </si>
  <si>
    <t>타격 성공시 MP 회복(70%확률)</t>
    <phoneticPr fontId="4" type="noConversion"/>
  </si>
  <si>
    <t>루미너스</t>
    <phoneticPr fontId="4" type="noConversion"/>
  </si>
  <si>
    <t>메르세데스</t>
    <phoneticPr fontId="4" type="noConversion"/>
  </si>
  <si>
    <t>스킬 쿨타임 감소</t>
    <phoneticPr fontId="4" type="noConversion"/>
  </si>
  <si>
    <t>팬텀</t>
    <phoneticPr fontId="4" type="noConversion"/>
  </si>
  <si>
    <t>메소 획득략 증가</t>
    <phoneticPr fontId="4" type="noConversion"/>
  </si>
  <si>
    <t>은월</t>
    <phoneticPr fontId="4" type="noConversion"/>
  </si>
  <si>
    <t>크리티컬 데미지</t>
    <phoneticPr fontId="4" type="noConversion"/>
  </si>
  <si>
    <t>노바</t>
    <phoneticPr fontId="4" type="noConversion"/>
  </si>
  <si>
    <t>카이저</t>
    <phoneticPr fontId="4" type="noConversion"/>
  </si>
  <si>
    <t>카데나</t>
    <phoneticPr fontId="4" type="noConversion"/>
  </si>
  <si>
    <t>카인</t>
    <phoneticPr fontId="4" type="noConversion"/>
  </si>
  <si>
    <t>엔젤릭버스터</t>
    <phoneticPr fontId="4" type="noConversion"/>
  </si>
  <si>
    <t>레프</t>
    <phoneticPr fontId="4" type="noConversion"/>
  </si>
  <si>
    <t>아델</t>
    <phoneticPr fontId="4" type="noConversion"/>
  </si>
  <si>
    <t>일리움</t>
    <phoneticPr fontId="4" type="noConversion"/>
  </si>
  <si>
    <t>칼리</t>
    <phoneticPr fontId="4" type="noConversion"/>
  </si>
  <si>
    <t>아크</t>
    <phoneticPr fontId="4" type="noConversion"/>
  </si>
  <si>
    <t>키네시스</t>
    <phoneticPr fontId="4" type="noConversion"/>
  </si>
  <si>
    <t>아니마</t>
    <phoneticPr fontId="4" type="noConversion"/>
  </si>
  <si>
    <t>렌</t>
    <phoneticPr fontId="4" type="noConversion"/>
  </si>
  <si>
    <t>라라</t>
    <phoneticPr fontId="4" type="noConversion"/>
  </si>
  <si>
    <t>호영</t>
    <phoneticPr fontId="4" type="noConversion"/>
  </si>
  <si>
    <t>초월자</t>
    <phoneticPr fontId="4" type="noConversion"/>
  </si>
  <si>
    <t>제로</t>
    <phoneticPr fontId="4" type="noConversion"/>
  </si>
  <si>
    <t>경험치 획득량 증가
(Lv. 130/160/180/200/250)</t>
    <phoneticPr fontId="4" type="noConversion"/>
  </si>
  <si>
    <t>메이플M</t>
    <phoneticPr fontId="4" type="noConversion"/>
  </si>
  <si>
    <t>-</t>
    <phoneticPr fontId="4" type="noConversion"/>
  </si>
  <si>
    <t>레벨</t>
    <phoneticPr fontId="4" type="noConversion"/>
  </si>
  <si>
    <t>링크 레벨</t>
    <phoneticPr fontId="4" type="noConversion"/>
  </si>
  <si>
    <t>STR, DEX, LUK 증가</t>
    <phoneticPr fontId="4" type="noConversion"/>
  </si>
  <si>
    <t>직업군</t>
    <phoneticPr fontId="4" type="noConversion"/>
  </si>
  <si>
    <t>전직</t>
    <phoneticPr fontId="4" type="noConversion"/>
  </si>
  <si>
    <r>
      <t>HP가 최대 HP의 15% 이하가 되었을때 자동 발동.
3초 동안 1초 마다 HP</t>
    </r>
    <r>
      <rPr>
        <b/>
        <sz val="10"/>
        <color theme="1"/>
        <rFont val="돋움"/>
        <family val="3"/>
        <charset val="129"/>
      </rPr>
      <t xml:space="preserve"> (20/23/26/29/32/35)</t>
    </r>
    <r>
      <rPr>
        <sz val="10"/>
        <color theme="1"/>
        <rFont val="돋움"/>
        <family val="3"/>
        <charset val="129"/>
      </rPr>
      <t>% 회복</t>
    </r>
    <phoneticPr fontId="4" type="noConversion"/>
  </si>
  <si>
    <r>
      <t xml:space="preserve">공격한 적 중 최대 HP가 가장 높은 적의 약점 </t>
    </r>
    <r>
      <rPr>
        <b/>
        <sz val="10"/>
        <color theme="1"/>
        <rFont val="돋움"/>
        <family val="3"/>
        <charset val="129"/>
      </rPr>
      <t>(15/17/19/21/23/25)</t>
    </r>
    <r>
      <rPr>
        <sz val="10"/>
        <color theme="1"/>
        <rFont val="돋움"/>
        <family val="3"/>
        <charset val="129"/>
      </rPr>
      <t>% 확률로 파악.
10초 지속 최대 3중첩
중첩당 데미지, 방어율 무시</t>
    </r>
    <r>
      <rPr>
        <b/>
        <sz val="10"/>
        <color theme="1"/>
        <rFont val="돋움"/>
        <family val="3"/>
        <charset val="129"/>
      </rPr>
      <t xml:space="preserve"> (1/1/2/2/3/3)</t>
    </r>
    <r>
      <rPr>
        <sz val="10"/>
        <color theme="1"/>
        <rFont val="돋움"/>
        <family val="3"/>
        <charset val="129"/>
      </rPr>
      <t>% 증가</t>
    </r>
    <phoneticPr fontId="4" type="noConversion"/>
  </si>
  <si>
    <t>공격력, 마력 증가
(Lv. 30/50/70/120/250)</t>
    <phoneticPr fontId="4" type="noConversion"/>
  </si>
  <si>
    <t>스토리 진행
따름</t>
    <phoneticPr fontId="4" type="noConversion"/>
  </si>
  <si>
    <r>
      <t xml:space="preserve">크리티컬 확률 </t>
    </r>
    <r>
      <rPr>
        <b/>
        <sz val="10"/>
        <color theme="1"/>
        <rFont val="돋움"/>
        <family val="3"/>
        <charset val="129"/>
      </rPr>
      <t>(3/4/6/7/9/10)</t>
    </r>
    <r>
      <rPr>
        <sz val="10"/>
        <color theme="1"/>
        <rFont val="돋움"/>
        <family val="3"/>
        <charset val="129"/>
      </rPr>
      <t xml:space="preserve">% 증가
몬스터 컬렉션 등록 확률 </t>
    </r>
    <r>
      <rPr>
        <b/>
        <sz val="10"/>
        <color theme="1"/>
        <rFont val="돋움"/>
        <family val="3"/>
        <charset val="129"/>
      </rPr>
      <t>(10/15/20/25/30/35)</t>
    </r>
    <r>
      <rPr>
        <sz val="10"/>
        <color theme="1"/>
        <rFont val="돋움"/>
        <family val="3"/>
        <charset val="129"/>
      </rPr>
      <t>% 증가</t>
    </r>
    <phoneticPr fontId="4" type="noConversion"/>
  </si>
  <si>
    <r>
      <t xml:space="preserve">적에게 상태이상을 적용시키면
10초 동안 데미지 </t>
    </r>
    <r>
      <rPr>
        <b/>
        <sz val="10"/>
        <color theme="1"/>
        <rFont val="돋움"/>
        <family val="3"/>
        <charset val="129"/>
      </rPr>
      <t>(3/6/9/12/15/18)</t>
    </r>
    <r>
      <rPr>
        <sz val="10"/>
        <color theme="1"/>
        <rFont val="돋움"/>
        <family val="3"/>
        <charset val="129"/>
      </rPr>
      <t>% 증가
재발동 대기시간 20초</t>
    </r>
    <phoneticPr fontId="4" type="noConversion"/>
  </si>
  <si>
    <r>
      <t xml:space="preserve">힘, 민첩, 지력, 운 </t>
    </r>
    <r>
      <rPr>
        <b/>
        <sz val="10"/>
        <color theme="1"/>
        <rFont val="돋움"/>
        <family val="3"/>
        <charset val="129"/>
      </rPr>
      <t>(15/30/40/50/60/70)</t>
    </r>
    <r>
      <rPr>
        <sz val="10"/>
        <color theme="1"/>
        <rFont val="돋움"/>
        <family val="3"/>
        <charset val="129"/>
      </rPr>
      <t xml:space="preserve"> 증가,
최대 HP, 최대 MP </t>
    </r>
    <r>
      <rPr>
        <b/>
        <sz val="10"/>
        <color theme="1"/>
        <rFont val="돋움"/>
        <family val="3"/>
        <charset val="129"/>
      </rPr>
      <t>(350/525/700/875/1050/1225)</t>
    </r>
    <r>
      <rPr>
        <sz val="10"/>
        <color theme="1"/>
        <rFont val="돋움"/>
        <family val="3"/>
        <charset val="129"/>
      </rPr>
      <t xml:space="preserve"> 증가,
데미지 흡수 </t>
    </r>
    <r>
      <rPr>
        <b/>
        <sz val="10"/>
        <color theme="1"/>
        <rFont val="돋움"/>
        <family val="3"/>
        <charset val="129"/>
      </rPr>
      <t>(5/7/9/11/13/15)</t>
    </r>
    <r>
      <rPr>
        <sz val="10"/>
        <color theme="1"/>
        <rFont val="돋움"/>
        <family val="3"/>
        <charset val="129"/>
      </rPr>
      <t>% 증가</t>
    </r>
    <phoneticPr fontId="4" type="noConversion"/>
  </si>
  <si>
    <r>
      <t>공격력·마력</t>
    </r>
    <r>
      <rPr>
        <b/>
        <sz val="10"/>
        <color theme="1"/>
        <rFont val="돋움"/>
        <family val="3"/>
        <charset val="129"/>
      </rPr>
      <t xml:space="preserve"> (7/9/11/13/15/17/19/21/23/25)</t>
    </r>
    <r>
      <rPr>
        <sz val="10"/>
        <color theme="1"/>
        <rFont val="돋움"/>
        <family val="3"/>
        <charset val="129"/>
      </rPr>
      <t xml:space="preserve"> 증가,
상태이상 내성 </t>
    </r>
    <r>
      <rPr>
        <b/>
        <sz val="10"/>
        <color theme="1"/>
        <rFont val="돋움"/>
        <family val="3"/>
        <charset val="129"/>
      </rPr>
      <t>(1/3/4/6/7/9/10/12/13/15)</t>
    </r>
    <r>
      <rPr>
        <sz val="10"/>
        <color theme="1"/>
        <rFont val="돋움"/>
        <family val="3"/>
        <charset val="129"/>
      </rPr>
      <t xml:space="preserve"> 증가,
모든속성 내성 </t>
    </r>
    <r>
      <rPr>
        <b/>
        <sz val="10"/>
        <color theme="1"/>
        <rFont val="돋움"/>
        <family val="3"/>
        <charset val="129"/>
      </rPr>
      <t>(1/3/4/6/7/9/10/12/13/15)</t>
    </r>
    <r>
      <rPr>
        <sz val="10"/>
        <color theme="1"/>
        <rFont val="돋움"/>
        <family val="3"/>
        <charset val="129"/>
      </rPr>
      <t>% 증가</t>
    </r>
    <phoneticPr fontId="4" type="noConversion"/>
  </si>
  <si>
    <r>
      <t>부활 시</t>
    </r>
    <r>
      <rPr>
        <b/>
        <sz val="10"/>
        <color theme="1"/>
        <rFont val="돋움"/>
        <family val="3"/>
        <charset val="129"/>
      </rPr>
      <t xml:space="preserve"> (1/2/3/4/5/6/7/8)</t>
    </r>
    <r>
      <rPr>
        <sz val="10"/>
        <color theme="1"/>
        <rFont val="돋움"/>
        <family val="3"/>
        <charset val="129"/>
      </rPr>
      <t xml:space="preserve"> 초 동안 무적</t>
    </r>
    <phoneticPr fontId="4" type="noConversion"/>
  </si>
  <si>
    <r>
      <t>올스탯</t>
    </r>
    <r>
      <rPr>
        <b/>
        <sz val="10"/>
        <color theme="1"/>
        <rFont val="돋움"/>
        <family val="3"/>
        <charset val="129"/>
      </rPr>
      <t xml:space="preserve"> (5/10)</t>
    </r>
    <r>
      <rPr>
        <sz val="10"/>
        <color theme="1"/>
        <rFont val="돋움"/>
        <family val="3"/>
        <charset val="129"/>
      </rPr>
      <t>% 증가</t>
    </r>
    <phoneticPr fontId="4" type="noConversion"/>
  </si>
  <si>
    <r>
      <t>보스 몬스터 공격 시 데미지</t>
    </r>
    <r>
      <rPr>
        <b/>
        <sz val="10"/>
        <color theme="1"/>
        <rFont val="돋움"/>
        <family val="3"/>
        <charset val="129"/>
      </rPr>
      <t xml:space="preserve"> (10/15)</t>
    </r>
    <r>
      <rPr>
        <sz val="10"/>
        <color theme="1"/>
        <rFont val="돋움"/>
        <family val="3"/>
        <charset val="129"/>
      </rPr>
      <t>% 증가</t>
    </r>
    <phoneticPr fontId="4" type="noConversion"/>
  </si>
  <si>
    <r>
      <t>데미지</t>
    </r>
    <r>
      <rPr>
        <b/>
        <sz val="10"/>
        <color theme="1"/>
        <rFont val="돋움"/>
        <family val="3"/>
        <charset val="129"/>
      </rPr>
      <t xml:space="preserve"> (5/10)</t>
    </r>
    <r>
      <rPr>
        <sz val="10"/>
        <color theme="1"/>
        <rFont val="돋움"/>
        <family val="3"/>
        <charset val="129"/>
      </rPr>
      <t>% 증가</t>
    </r>
    <phoneticPr fontId="4" type="noConversion"/>
  </si>
  <si>
    <r>
      <rPr>
        <b/>
        <sz val="10"/>
        <color theme="1"/>
        <rFont val="돋움"/>
        <family val="3"/>
        <charset val="129"/>
      </rPr>
      <t>(10/15)</t>
    </r>
    <r>
      <rPr>
        <sz val="10"/>
        <color theme="1"/>
        <rFont val="돋움"/>
        <family val="3"/>
        <charset val="129"/>
      </rPr>
      <t>초 동안 상태 이상 내성 100 증가 (재사용 대기시간 120초)</t>
    </r>
    <phoneticPr fontId="4" type="noConversion"/>
  </si>
  <si>
    <r>
      <t xml:space="preserve">콤보킬 구슬 경험지 획득량 </t>
    </r>
    <r>
      <rPr>
        <b/>
        <sz val="10"/>
        <color theme="1"/>
        <rFont val="돋움"/>
        <family val="3"/>
        <charset val="129"/>
      </rPr>
      <t>(400/650)</t>
    </r>
    <r>
      <rPr>
        <sz val="10"/>
        <color theme="1"/>
        <rFont val="돋움"/>
        <family val="3"/>
        <charset val="129"/>
      </rPr>
      <t>% 증가</t>
    </r>
    <phoneticPr fontId="4" type="noConversion"/>
  </si>
  <si>
    <r>
      <t xml:space="preserve">룬 해방 지속시간 </t>
    </r>
    <r>
      <rPr>
        <b/>
        <sz val="10"/>
        <color theme="1"/>
        <rFont val="돋움"/>
        <family val="3"/>
        <charset val="129"/>
      </rPr>
      <t>(30/50)</t>
    </r>
    <r>
      <rPr>
        <sz val="10"/>
        <color theme="1"/>
        <rFont val="돋움"/>
        <family val="3"/>
        <charset val="129"/>
      </rPr>
      <t>% 증가</t>
    </r>
    <phoneticPr fontId="4" type="noConversion"/>
  </si>
  <si>
    <r>
      <t xml:space="preserve">방어율 무시 </t>
    </r>
    <r>
      <rPr>
        <b/>
        <sz val="10"/>
        <color theme="1"/>
        <rFont val="돋움"/>
        <family val="3"/>
        <charset val="129"/>
      </rPr>
      <t>(10/15)</t>
    </r>
    <r>
      <rPr>
        <sz val="10"/>
        <color theme="1"/>
        <rFont val="돋움"/>
        <family val="3"/>
        <charset val="129"/>
      </rPr>
      <t>% 증가</t>
    </r>
    <phoneticPr fontId="4" type="noConversion"/>
  </si>
  <si>
    <r>
      <t xml:space="preserve">경험치 획득량 </t>
    </r>
    <r>
      <rPr>
        <b/>
        <sz val="10"/>
        <color theme="1"/>
        <rFont val="돋움"/>
        <family val="3"/>
        <charset val="129"/>
      </rPr>
      <t>(10/15)</t>
    </r>
    <r>
      <rPr>
        <sz val="10"/>
        <color theme="1"/>
        <rFont val="돋움"/>
        <family val="3"/>
        <charset val="129"/>
      </rPr>
      <t>% 증가</t>
    </r>
    <phoneticPr fontId="4" type="noConversion"/>
  </si>
  <si>
    <r>
      <t xml:space="preserve">크리티컬 확률 </t>
    </r>
    <r>
      <rPr>
        <b/>
        <sz val="10"/>
        <color theme="1"/>
        <rFont val="돋움"/>
        <family val="3"/>
        <charset val="129"/>
      </rPr>
      <t>(10/15)</t>
    </r>
    <r>
      <rPr>
        <sz val="10"/>
        <color theme="1"/>
        <rFont val="돋움"/>
        <family val="3"/>
        <charset val="129"/>
      </rPr>
      <t>% 증가</t>
    </r>
    <phoneticPr fontId="4" type="noConversion"/>
  </si>
  <si>
    <r>
      <t xml:space="preserve">사망에 이르는 공격을 당할 시 </t>
    </r>
    <r>
      <rPr>
        <b/>
        <sz val="10"/>
        <color theme="1"/>
        <rFont val="돋움"/>
        <family val="3"/>
        <charset val="129"/>
      </rPr>
      <t>(5/10)</t>
    </r>
    <r>
      <rPr>
        <sz val="10"/>
        <color theme="1"/>
        <rFont val="돋움"/>
        <family val="3"/>
        <charset val="129"/>
      </rPr>
      <t>% 확률로 생존</t>
    </r>
    <phoneticPr fontId="4" type="noConversion"/>
  </si>
  <si>
    <r>
      <t xml:space="preserve">HP </t>
    </r>
    <r>
      <rPr>
        <b/>
        <sz val="10"/>
        <color theme="1"/>
        <rFont val="돋움"/>
        <family val="3"/>
        <charset val="129"/>
      </rPr>
      <t>(10/15)</t>
    </r>
    <r>
      <rPr>
        <sz val="10"/>
        <color theme="1"/>
        <rFont val="돋움"/>
        <family val="3"/>
        <charset val="129"/>
      </rPr>
      <t>% 증가</t>
    </r>
    <phoneticPr fontId="4" type="noConversion"/>
  </si>
  <si>
    <r>
      <t xml:space="preserve">캐릭터보다 낮은 레벨 몬스터 공격 시 데미지 </t>
    </r>
    <r>
      <rPr>
        <b/>
        <sz val="10"/>
        <color theme="1"/>
        <rFont val="돋움"/>
        <family val="3"/>
        <charset val="129"/>
      </rPr>
      <t>(3/6)</t>
    </r>
    <r>
      <rPr>
        <sz val="10"/>
        <color theme="1"/>
        <rFont val="돋움"/>
        <family val="3"/>
        <charset val="129"/>
      </rPr>
      <t xml:space="preserve">% 증가,
상태 이상에 걸린 몬스터 공격 시 데미지 </t>
    </r>
    <r>
      <rPr>
        <b/>
        <sz val="10"/>
        <color theme="1"/>
        <rFont val="돋움"/>
        <family val="3"/>
        <charset val="129"/>
      </rPr>
      <t>(3/6)</t>
    </r>
    <r>
      <rPr>
        <sz val="10"/>
        <color theme="1"/>
        <rFont val="돋움"/>
        <family val="3"/>
        <charset val="129"/>
      </rPr>
      <t>% 증가</t>
    </r>
    <phoneticPr fontId="4" type="noConversion"/>
  </si>
  <si>
    <r>
      <t>적 8명 처치, 혹은 보스 몬스터에게 5번 공격 적중 시 사전 준비 1번 완료,
사전 준비를 5번 마치면 20초 동안 데미지</t>
    </r>
    <r>
      <rPr>
        <b/>
        <sz val="10"/>
        <color theme="1"/>
        <rFont val="돋움"/>
        <family val="3"/>
        <charset val="129"/>
      </rPr>
      <t>(9/17)</t>
    </r>
    <r>
      <rPr>
        <sz val="10"/>
        <color theme="1"/>
        <rFont val="돋움"/>
        <family val="3"/>
        <charset val="129"/>
      </rPr>
      <t>% 증가 (재발동 대기시간 40초)</t>
    </r>
    <phoneticPr fontId="4" type="noConversion"/>
  </si>
  <si>
    <r>
      <t xml:space="preserve">발동 시 10초 동안 데미지 </t>
    </r>
    <r>
      <rPr>
        <b/>
        <sz val="10"/>
        <color theme="1"/>
        <rFont val="돋움"/>
        <family val="3"/>
        <charset val="129"/>
      </rPr>
      <t>(30/45)</t>
    </r>
    <r>
      <rPr>
        <sz val="10"/>
        <color theme="1"/>
        <rFont val="돋움"/>
        <family val="3"/>
        <charset val="129"/>
      </rPr>
      <t>% 증가 (액티브, 재사용 대기시간 90초)</t>
    </r>
    <phoneticPr fontId="4" type="noConversion"/>
  </si>
  <si>
    <r>
      <t xml:space="preserve">같은 맵에 파티원 1명 당 데미지 </t>
    </r>
    <r>
      <rPr>
        <b/>
        <sz val="10"/>
        <color theme="1"/>
        <rFont val="돋움"/>
        <family val="3"/>
        <charset val="129"/>
      </rPr>
      <t>(1/2)</t>
    </r>
    <r>
      <rPr>
        <sz val="10"/>
        <color theme="1"/>
        <rFont val="돋움"/>
        <family val="3"/>
        <charset val="129"/>
      </rPr>
      <t xml:space="preserve">% 증가(최대 </t>
    </r>
    <r>
      <rPr>
        <b/>
        <sz val="10"/>
        <color theme="1"/>
        <rFont val="돋움"/>
        <family val="3"/>
        <charset val="129"/>
      </rPr>
      <t>(4/8)</t>
    </r>
    <r>
      <rPr>
        <sz val="10"/>
        <color theme="1"/>
        <rFont val="돋움"/>
        <family val="3"/>
        <charset val="129"/>
      </rPr>
      <t xml:space="preserve">%),
보스 몬스터 공격 시 데미지 </t>
    </r>
    <r>
      <rPr>
        <b/>
        <sz val="10"/>
        <color theme="1"/>
        <rFont val="돋움"/>
        <family val="3"/>
        <charset val="129"/>
      </rPr>
      <t>(2/4)</t>
    </r>
    <r>
      <rPr>
        <sz val="10"/>
        <color theme="1"/>
        <rFont val="돋움"/>
        <family val="3"/>
        <charset val="129"/>
      </rPr>
      <t>% 증가</t>
    </r>
    <phoneticPr fontId="4" type="noConversion"/>
  </si>
  <si>
    <r>
      <t xml:space="preserve">일정 거리 이동 시 발동되며 중첩 당 데미지 </t>
    </r>
    <r>
      <rPr>
        <b/>
        <sz val="10"/>
        <color theme="1"/>
        <rFont val="돋움"/>
        <family val="3"/>
        <charset val="129"/>
      </rPr>
      <t>(1/2)</t>
    </r>
    <r>
      <rPr>
        <sz val="10"/>
        <color theme="1"/>
        <rFont val="돋움"/>
        <family val="3"/>
        <charset val="129"/>
      </rPr>
      <t>% 증가 (최대 6중첩)</t>
    </r>
    <phoneticPr fontId="4" type="noConversion"/>
  </si>
  <si>
    <r>
      <t xml:space="preserve">데미지 </t>
    </r>
    <r>
      <rPr>
        <b/>
        <sz val="10"/>
        <color theme="1"/>
        <rFont val="돋움"/>
        <family val="3"/>
        <charset val="129"/>
      </rPr>
      <t>(3/5)</t>
    </r>
    <r>
      <rPr>
        <sz val="10"/>
        <color theme="1"/>
        <rFont val="돋움"/>
        <family val="3"/>
        <charset val="129"/>
      </rPr>
      <t>% 증가, 공격 시 100% 확률로 5초 동안 매초 최대 HP/MP의 1% 회복</t>
    </r>
    <phoneticPr fontId="4" type="noConversion"/>
  </si>
  <si>
    <r>
      <t xml:space="preserve">전투상태 5초 이상 지속 시 데미지 1% 증가
중첩당 데미지 </t>
    </r>
    <r>
      <rPr>
        <b/>
        <sz val="10"/>
        <color theme="1"/>
        <rFont val="돋움"/>
        <family val="3"/>
        <charset val="129"/>
      </rPr>
      <t>(1/2)</t>
    </r>
    <r>
      <rPr>
        <sz val="10"/>
        <color theme="1"/>
        <rFont val="돋움"/>
        <family val="3"/>
        <charset val="129"/>
      </rPr>
      <t>% 증가 (최대 5중첩)</t>
    </r>
    <phoneticPr fontId="4" type="noConversion"/>
  </si>
  <si>
    <r>
      <t xml:space="preserve">크리티컬 데미지 </t>
    </r>
    <r>
      <rPr>
        <b/>
        <sz val="10"/>
        <color theme="1"/>
        <rFont val="돋움"/>
        <family val="3"/>
        <charset val="129"/>
      </rPr>
      <t>(2/4)</t>
    </r>
    <r>
      <rPr>
        <sz val="10"/>
        <color theme="1"/>
        <rFont val="돋움"/>
        <family val="3"/>
        <charset val="129"/>
      </rPr>
      <t>% 증가</t>
    </r>
    <phoneticPr fontId="4" type="noConversion"/>
  </si>
  <si>
    <r>
      <t xml:space="preserve">피해 </t>
    </r>
    <r>
      <rPr>
        <b/>
        <sz val="10"/>
        <color theme="1"/>
        <rFont val="돋움"/>
        <family val="3"/>
        <charset val="129"/>
      </rPr>
      <t>(2/4)</t>
    </r>
    <r>
      <rPr>
        <sz val="10"/>
        <color theme="1"/>
        <rFont val="돋움"/>
        <family val="3"/>
        <charset val="129"/>
      </rPr>
      <t>% 감소,
최대 HP의 일정 비율로 피해를 입히는 공격 포함</t>
    </r>
    <phoneticPr fontId="4" type="noConversion"/>
  </si>
  <si>
    <r>
      <t xml:space="preserve">데미지 </t>
    </r>
    <r>
      <rPr>
        <b/>
        <sz val="10"/>
        <color theme="1"/>
        <rFont val="돋움"/>
        <family val="3"/>
        <charset val="129"/>
      </rPr>
      <t>(3/5)</t>
    </r>
    <r>
      <rPr>
        <sz val="10"/>
        <color theme="1"/>
        <rFont val="돋움"/>
        <family val="3"/>
        <charset val="129"/>
      </rPr>
      <t xml:space="preserve">% 증가, 
일반 몬스터 20마리 처치 시 일반 몬스터 공격 시 데미지 </t>
    </r>
    <r>
      <rPr>
        <b/>
        <sz val="10"/>
        <color theme="1"/>
        <rFont val="돋움"/>
        <family val="3"/>
        <charset val="129"/>
      </rPr>
      <t>(7/11)</t>
    </r>
    <r>
      <rPr>
        <sz val="10"/>
        <color theme="1"/>
        <rFont val="돋움"/>
        <family val="3"/>
        <charset val="129"/>
      </rPr>
      <t>% 증가,
30초 지속 (재발동 대기시간 30초)</t>
    </r>
    <phoneticPr fontId="4" type="noConversion"/>
  </si>
  <si>
    <r>
      <t xml:space="preserve">방어율 무시 </t>
    </r>
    <r>
      <rPr>
        <b/>
        <sz val="10"/>
        <color theme="1"/>
        <rFont val="돋움"/>
        <family val="3"/>
        <charset val="129"/>
      </rPr>
      <t>(5/10)</t>
    </r>
    <r>
      <rPr>
        <sz val="10"/>
        <color theme="1"/>
        <rFont val="돋움"/>
        <family val="3"/>
        <charset val="129"/>
      </rPr>
      <t xml:space="preserve">% 추가,
HP가 100%인 몬스터 공격 시 데미지 </t>
    </r>
    <r>
      <rPr>
        <b/>
        <sz val="10"/>
        <color theme="1"/>
        <rFont val="돋움"/>
        <family val="3"/>
        <charset val="129"/>
      </rPr>
      <t>(9/14)</t>
    </r>
    <r>
      <rPr>
        <sz val="10"/>
        <color theme="1"/>
        <rFont val="돋움"/>
        <family val="3"/>
        <charset val="129"/>
      </rPr>
      <t>% 추가</t>
    </r>
    <phoneticPr fontId="4" type="noConversion"/>
  </si>
  <si>
    <r>
      <t xml:space="preserve">피격 데미지 </t>
    </r>
    <r>
      <rPr>
        <b/>
        <sz val="10"/>
        <color theme="1"/>
        <rFont val="돋움"/>
        <family val="3"/>
        <charset val="129"/>
      </rPr>
      <t>(3/6/9/12/15)</t>
    </r>
    <r>
      <rPr>
        <sz val="10"/>
        <color theme="1"/>
        <rFont val="돋움"/>
        <family val="3"/>
        <charset val="129"/>
      </rPr>
      <t xml:space="preserve">% 감소
공격 시 방어율 </t>
    </r>
    <r>
      <rPr>
        <b/>
        <sz val="10"/>
        <color theme="1"/>
        <rFont val="돋움"/>
        <family val="3"/>
        <charset val="129"/>
      </rPr>
      <t>(2/4/6/8/10)</t>
    </r>
    <r>
      <rPr>
        <sz val="10"/>
        <color theme="1"/>
        <rFont val="돋움"/>
        <family val="3"/>
        <charset val="129"/>
      </rPr>
      <t>% 무시</t>
    </r>
    <phoneticPr fontId="4" type="noConversion"/>
  </si>
  <si>
    <t>최대 이동속도 증가</t>
    <phoneticPr fontId="4" type="noConversion"/>
  </si>
  <si>
    <t>레벨 외 수정불가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</si>
</sst>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0"/>
      <color theme="1"/>
      <name val="돋움"/>
      <family val="3"/>
      <charset val="129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0"/>
      <color theme="1"/>
      <name val="돋움"/>
      <family val="3"/>
      <charset val="129"/>
    </font>
    <font>
      <sz val="12"/>
      <color rgb="FFEEF0FF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6" fillId="3" borderId="18" xfId="0" applyFont="1" applyFill="1" applyBorder="1" applyAlignment="1" applyProtection="1">
      <alignment horizontal="center" vertical="center"/>
    </xf>
    <xf numFmtId="0" fontId="6" fillId="3" borderId="52" xfId="0" applyFont="1" applyFill="1" applyBorder="1" applyAlignment="1" applyProtection="1">
      <alignment horizontal="center" vertical="center"/>
    </xf>
    <xf numFmtId="0" fontId="6" fillId="3" borderId="45" xfId="0" applyFont="1" applyFill="1" applyBorder="1" applyAlignment="1" applyProtection="1">
      <alignment horizontal="center" vertical="center"/>
    </xf>
    <xf numFmtId="0" fontId="6" fillId="3" borderId="34" xfId="0" applyFont="1" applyFill="1" applyBorder="1" applyAlignment="1" applyProtection="1">
      <alignment horizontal="center" vertical="center"/>
    </xf>
    <xf numFmtId="0" fontId="6" fillId="3" borderId="46" xfId="0" applyFont="1" applyFill="1" applyBorder="1" applyAlignment="1" applyProtection="1">
      <alignment horizontal="center" vertical="center"/>
    </xf>
    <xf numFmtId="0" fontId="6" fillId="3" borderId="35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6" fillId="3" borderId="39" xfId="0" applyFont="1" applyFill="1" applyBorder="1" applyAlignment="1" applyProtection="1">
      <alignment horizontal="center" vertical="center"/>
    </xf>
    <xf numFmtId="0" fontId="3" fillId="3" borderId="21" xfId="0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center" vertical="center"/>
    </xf>
    <xf numFmtId="0" fontId="3" fillId="3" borderId="15" xfId="0" applyFont="1" applyFill="1" applyBorder="1" applyAlignment="1" applyProtection="1">
      <alignment horizontal="center" vertical="center"/>
    </xf>
    <xf numFmtId="0" fontId="3" fillId="2" borderId="25" xfId="0" applyFont="1" applyFill="1" applyBorder="1" applyAlignment="1" applyProtection="1">
      <alignment horizontal="center" vertical="center" wrapText="1"/>
    </xf>
    <xf numFmtId="0" fontId="3" fillId="2" borderId="47" xfId="0" applyFont="1" applyFill="1" applyBorder="1" applyAlignment="1" applyProtection="1">
      <alignment horizontal="center" vertical="center"/>
    </xf>
    <xf numFmtId="0" fontId="3" fillId="2" borderId="32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3" borderId="30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16" xfId="0" applyFont="1" applyFill="1" applyBorder="1" applyAlignment="1" applyProtection="1">
      <alignment horizontal="center" vertical="center"/>
    </xf>
    <xf numFmtId="0" fontId="3" fillId="2" borderId="22" xfId="0" applyFont="1" applyFill="1" applyBorder="1" applyAlignment="1" applyProtection="1">
      <alignment horizontal="center" vertical="center" wrapText="1"/>
    </xf>
    <xf numFmtId="0" fontId="3" fillId="2" borderId="48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9" fontId="3" fillId="2" borderId="3" xfId="1" applyFont="1" applyFill="1" applyBorder="1" applyAlignment="1" applyProtection="1">
      <alignment horizontal="center" vertical="center"/>
    </xf>
    <xf numFmtId="9" fontId="3" fillId="2" borderId="1" xfId="1" applyFont="1" applyFill="1" applyBorder="1" applyAlignment="1" applyProtection="1">
      <alignment horizontal="center" vertical="center"/>
    </xf>
    <xf numFmtId="9" fontId="3" fillId="2" borderId="2" xfId="1" applyFont="1" applyFill="1" applyBorder="1" applyAlignment="1" applyProtection="1">
      <alignment horizontal="center" vertical="center"/>
    </xf>
    <xf numFmtId="0" fontId="3" fillId="2" borderId="3" xfId="1" applyNumberFormat="1" applyFont="1" applyFill="1" applyBorder="1" applyAlignment="1" applyProtection="1">
      <alignment horizontal="center" vertical="center"/>
    </xf>
    <xf numFmtId="0" fontId="3" fillId="2" borderId="1" xfId="1" applyNumberFormat="1" applyFont="1" applyFill="1" applyBorder="1" applyAlignment="1" applyProtection="1">
      <alignment horizontal="center" vertical="center"/>
    </xf>
    <xf numFmtId="0" fontId="3" fillId="2" borderId="2" xfId="1" applyNumberFormat="1" applyFont="1" applyFill="1" applyBorder="1" applyAlignment="1" applyProtection="1">
      <alignment horizontal="center" vertical="center"/>
    </xf>
    <xf numFmtId="0" fontId="3" fillId="3" borderId="26" xfId="0" applyFont="1" applyFill="1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</xf>
    <xf numFmtId="0" fontId="3" fillId="3" borderId="17" xfId="0" applyFont="1" applyFill="1" applyBorder="1" applyAlignment="1" applyProtection="1">
      <alignment horizontal="center" vertical="center"/>
    </xf>
    <xf numFmtId="0" fontId="3" fillId="2" borderId="24" xfId="0" applyFont="1" applyFill="1" applyBorder="1" applyAlignment="1" applyProtection="1">
      <alignment horizontal="center" vertical="center" wrapText="1"/>
    </xf>
    <xf numFmtId="0" fontId="3" fillId="2" borderId="49" xfId="0" applyFont="1" applyFill="1" applyBorder="1" applyAlignment="1" applyProtection="1">
      <alignment horizontal="center" vertical="center"/>
    </xf>
    <xf numFmtId="0" fontId="3" fillId="2" borderId="36" xfId="1" applyNumberFormat="1" applyFont="1" applyFill="1" applyBorder="1" applyAlignment="1" applyProtection="1">
      <alignment horizontal="center" vertical="center"/>
    </xf>
    <xf numFmtId="0" fontId="3" fillId="2" borderId="9" xfId="1" applyNumberFormat="1" applyFont="1" applyFill="1" applyBorder="1" applyAlignment="1" applyProtection="1">
      <alignment horizontal="center" vertical="center"/>
    </xf>
    <xf numFmtId="0" fontId="3" fillId="2" borderId="10" xfId="1" applyNumberFormat="1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</xf>
    <xf numFmtId="0" fontId="3" fillId="3" borderId="15" xfId="0" applyFont="1" applyFill="1" applyBorder="1" applyAlignment="1" applyProtection="1">
      <alignment horizontal="center" vertical="center"/>
    </xf>
    <xf numFmtId="0" fontId="3" fillId="2" borderId="25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3" fillId="3" borderId="16" xfId="0" applyFont="1" applyFill="1" applyBorder="1" applyAlignment="1" applyProtection="1">
      <alignment horizontal="center" vertical="center"/>
    </xf>
    <xf numFmtId="0" fontId="3" fillId="3" borderId="12" xfId="0" applyFont="1" applyFill="1" applyBorder="1" applyAlignment="1" applyProtection="1">
      <alignment horizontal="center" vertical="center"/>
    </xf>
    <xf numFmtId="0" fontId="3" fillId="3" borderId="13" xfId="0" applyFont="1" applyFill="1" applyBorder="1" applyAlignment="1" applyProtection="1">
      <alignment horizontal="center" vertical="center"/>
    </xf>
    <xf numFmtId="0" fontId="3" fillId="3" borderId="31" xfId="0" applyFont="1" applyFill="1" applyBorder="1" applyAlignment="1" applyProtection="1">
      <alignment horizontal="center" vertical="center"/>
    </xf>
    <xf numFmtId="0" fontId="3" fillId="2" borderId="33" xfId="0" applyFont="1" applyFill="1" applyBorder="1" applyAlignment="1" applyProtection="1">
      <alignment horizontal="center" vertical="center" wrapText="1"/>
    </xf>
    <xf numFmtId="0" fontId="3" fillId="2" borderId="50" xfId="0" applyFont="1" applyFill="1" applyBorder="1" applyAlignment="1" applyProtection="1">
      <alignment horizontal="center" vertical="center"/>
    </xf>
    <xf numFmtId="0" fontId="3" fillId="2" borderId="37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3" fillId="2" borderId="25" xfId="0" applyFont="1" applyFill="1" applyBorder="1" applyAlignment="1" applyProtection="1">
      <alignment horizontal="center" vertical="center"/>
    </xf>
    <xf numFmtId="9" fontId="3" fillId="2" borderId="32" xfId="1" applyFont="1" applyFill="1" applyBorder="1" applyAlignment="1" applyProtection="1">
      <alignment horizontal="center" vertical="center"/>
    </xf>
    <xf numFmtId="9" fontId="3" fillId="2" borderId="5" xfId="1" applyFont="1" applyFill="1" applyBorder="1" applyAlignment="1" applyProtection="1">
      <alignment horizontal="center" vertical="center"/>
    </xf>
    <xf numFmtId="9" fontId="3" fillId="2" borderId="6" xfId="1" applyFont="1" applyFill="1" applyBorder="1" applyAlignment="1" applyProtection="1">
      <alignment horizontal="center" vertical="center"/>
    </xf>
    <xf numFmtId="0" fontId="3" fillId="2" borderId="22" xfId="0" applyFont="1" applyFill="1" applyBorder="1" applyAlignment="1" applyProtection="1">
      <alignment horizontal="center" vertical="center"/>
    </xf>
    <xf numFmtId="0" fontId="3" fillId="2" borderId="22" xfId="0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center" vertical="center"/>
    </xf>
    <xf numFmtId="0" fontId="3" fillId="2" borderId="24" xfId="0" applyFont="1" applyFill="1" applyBorder="1" applyAlignment="1" applyProtection="1">
      <alignment horizontal="center" vertical="center"/>
    </xf>
    <xf numFmtId="9" fontId="3" fillId="2" borderId="36" xfId="0" applyNumberFormat="1" applyFont="1" applyFill="1" applyBorder="1" applyAlignment="1" applyProtection="1">
      <alignment horizontal="center" vertical="center"/>
    </xf>
    <xf numFmtId="9" fontId="3" fillId="2" borderId="9" xfId="0" applyNumberFormat="1" applyFont="1" applyFill="1" applyBorder="1" applyAlignment="1" applyProtection="1">
      <alignment horizontal="center" vertical="center"/>
    </xf>
    <xf numFmtId="9" fontId="3" fillId="2" borderId="10" xfId="0" applyNumberFormat="1" applyFont="1" applyFill="1" applyBorder="1" applyAlignment="1" applyProtection="1">
      <alignment horizontal="center" vertical="center"/>
    </xf>
    <xf numFmtId="0" fontId="3" fillId="3" borderId="17" xfId="0" applyFont="1" applyFill="1" applyBorder="1" applyAlignment="1" applyProtection="1">
      <alignment horizontal="center" vertical="center"/>
    </xf>
    <xf numFmtId="9" fontId="3" fillId="2" borderId="36" xfId="1" applyFont="1" applyFill="1" applyBorder="1" applyAlignment="1" applyProtection="1">
      <alignment horizontal="center" vertical="center"/>
    </xf>
    <xf numFmtId="9" fontId="3" fillId="2" borderId="9" xfId="1" applyFont="1" applyFill="1" applyBorder="1" applyAlignment="1" applyProtection="1">
      <alignment horizontal="center" vertical="center"/>
    </xf>
    <xf numFmtId="9" fontId="3" fillId="2" borderId="10" xfId="1" applyFont="1" applyFill="1" applyBorder="1" applyAlignment="1" applyProtection="1">
      <alignment horizontal="center" vertical="center"/>
    </xf>
    <xf numFmtId="0" fontId="3" fillId="2" borderId="22" xfId="0" applyFont="1" applyFill="1" applyBorder="1" applyAlignment="1" applyProtection="1">
      <alignment horizontal="center" vertical="center" wrapText="1"/>
    </xf>
    <xf numFmtId="0" fontId="3" fillId="2" borderId="36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25" xfId="0" applyFont="1" applyFill="1" applyBorder="1" applyAlignment="1" applyProtection="1">
      <alignment horizontal="center" vertical="center" wrapText="1"/>
    </xf>
    <xf numFmtId="0" fontId="3" fillId="2" borderId="24" xfId="0" applyFont="1" applyFill="1" applyBorder="1" applyAlignment="1" applyProtection="1">
      <alignment horizontal="center" vertical="center" wrapText="1"/>
    </xf>
    <xf numFmtId="0" fontId="3" fillId="3" borderId="18" xfId="0" applyFont="1" applyFill="1" applyBorder="1" applyAlignment="1" applyProtection="1">
      <alignment horizontal="center" vertical="center"/>
    </xf>
    <xf numFmtId="0" fontId="3" fillId="3" borderId="19" xfId="0" applyFont="1" applyFill="1" applyBorder="1" applyAlignment="1" applyProtection="1">
      <alignment horizontal="center" vertical="center"/>
    </xf>
    <xf numFmtId="0" fontId="3" fillId="3" borderId="20" xfId="0" applyFont="1" applyFill="1" applyBorder="1" applyAlignment="1" applyProtection="1">
      <alignment horizontal="center" vertical="center"/>
    </xf>
    <xf numFmtId="0" fontId="3" fillId="2" borderId="34" xfId="0" applyFont="1" applyFill="1" applyBorder="1" applyAlignment="1" applyProtection="1">
      <alignment horizontal="center" vertical="center"/>
    </xf>
    <xf numFmtId="0" fontId="3" fillId="2" borderId="46" xfId="0" applyFont="1" applyFill="1" applyBorder="1" applyAlignment="1" applyProtection="1">
      <alignment horizontal="center" vertical="center"/>
    </xf>
    <xf numFmtId="0" fontId="3" fillId="2" borderId="35" xfId="0" applyFont="1" applyFill="1" applyBorder="1" applyAlignment="1" applyProtection="1">
      <alignment horizontal="center" vertical="center"/>
    </xf>
    <xf numFmtId="0" fontId="3" fillId="2" borderId="19" xfId="0" applyFont="1" applyFill="1" applyBorder="1" applyAlignment="1" applyProtection="1">
      <alignment horizontal="center" vertical="center"/>
    </xf>
    <xf numFmtId="0" fontId="3" fillId="2" borderId="39" xfId="0" applyFont="1" applyFill="1" applyBorder="1" applyAlignment="1" applyProtection="1">
      <alignment horizontal="center" vertical="center"/>
    </xf>
    <xf numFmtId="0" fontId="3" fillId="3" borderId="26" xfId="0" applyFont="1" applyFill="1" applyBorder="1" applyAlignment="1" applyProtection="1">
      <alignment horizontal="center" vertical="center"/>
    </xf>
    <xf numFmtId="0" fontId="3" fillId="3" borderId="27" xfId="0" applyFont="1" applyFill="1" applyBorder="1" applyAlignment="1" applyProtection="1">
      <alignment horizontal="center" vertical="center"/>
    </xf>
    <xf numFmtId="0" fontId="3" fillId="3" borderId="28" xfId="0" applyFont="1" applyFill="1" applyBorder="1" applyAlignment="1" applyProtection="1">
      <alignment horizontal="center" vertical="center"/>
    </xf>
    <xf numFmtId="0" fontId="3" fillId="2" borderId="29" xfId="0" applyFont="1" applyFill="1" applyBorder="1" applyAlignment="1" applyProtection="1">
      <alignment horizontal="center" vertical="center" wrapText="1"/>
    </xf>
    <xf numFmtId="0" fontId="3" fillId="2" borderId="51" xfId="0" applyFont="1" applyFill="1" applyBorder="1" applyAlignment="1" applyProtection="1">
      <alignment horizontal="center" vertical="center"/>
    </xf>
    <xf numFmtId="0" fontId="3" fillId="2" borderId="38" xfId="0" applyFont="1" applyFill="1" applyBorder="1" applyAlignment="1" applyProtection="1">
      <alignment horizontal="center" vertical="center"/>
    </xf>
    <xf numFmtId="0" fontId="3" fillId="2" borderId="27" xfId="0" applyFont="1" applyFill="1" applyBorder="1" applyAlignment="1" applyProtection="1">
      <alignment horizontal="center" vertical="center"/>
    </xf>
    <xf numFmtId="0" fontId="3" fillId="2" borderId="40" xfId="0" applyFont="1" applyFill="1" applyBorder="1" applyAlignment="1" applyProtection="1">
      <alignment horizontal="center" vertical="center"/>
    </xf>
    <xf numFmtId="0" fontId="3" fillId="2" borderId="29" xfId="0" applyFont="1" applyFill="1" applyBorder="1" applyAlignment="1" applyProtection="1">
      <alignment horizontal="center" vertical="center"/>
    </xf>
    <xf numFmtId="0" fontId="3" fillId="2" borderId="34" xfId="0" applyFont="1" applyFill="1" applyBorder="1" applyAlignment="1" applyProtection="1">
      <alignment horizontal="center" vertical="center" wrapText="1"/>
    </xf>
    <xf numFmtId="0" fontId="3" fillId="2" borderId="46" xfId="0" applyFont="1" applyFill="1" applyBorder="1" applyAlignment="1" applyProtection="1">
      <alignment horizontal="center" vertical="center" wrapText="1"/>
    </xf>
    <xf numFmtId="9" fontId="3" fillId="2" borderId="35" xfId="1" applyFont="1" applyFill="1" applyBorder="1" applyAlignment="1" applyProtection="1">
      <alignment horizontal="center" vertical="center"/>
    </xf>
    <xf numFmtId="9" fontId="3" fillId="2" borderId="19" xfId="1" applyFont="1" applyFill="1" applyBorder="1" applyAlignment="1" applyProtection="1">
      <alignment horizontal="center" vertical="center"/>
    </xf>
    <xf numFmtId="9" fontId="3" fillId="2" borderId="39" xfId="1" applyFont="1" applyFill="1" applyBorder="1" applyAlignment="1" applyProtection="1">
      <alignment horizontal="center" vertical="center"/>
    </xf>
    <xf numFmtId="0" fontId="3" fillId="2" borderId="51" xfId="0" applyFont="1" applyFill="1" applyBorder="1" applyAlignment="1" applyProtection="1">
      <alignment horizontal="center" vertical="center" wrapText="1"/>
    </xf>
    <xf numFmtId="0" fontId="3" fillId="2" borderId="38" xfId="1" applyNumberFormat="1" applyFont="1" applyFill="1" applyBorder="1" applyAlignment="1" applyProtection="1">
      <alignment horizontal="center" vertical="center"/>
    </xf>
    <xf numFmtId="0" fontId="3" fillId="2" borderId="27" xfId="1" applyNumberFormat="1" applyFont="1" applyFill="1" applyBorder="1" applyAlignment="1" applyProtection="1">
      <alignment horizontal="center" vertical="center"/>
    </xf>
    <xf numFmtId="0" fontId="3" fillId="2" borderId="40" xfId="1" applyNumberFormat="1" applyFont="1" applyFill="1" applyBorder="1" applyAlignment="1" applyProtection="1">
      <alignment horizontal="center" vertical="center"/>
    </xf>
    <xf numFmtId="0" fontId="3" fillId="3" borderId="27" xfId="0" applyFont="1" applyFill="1" applyBorder="1" applyAlignment="1" applyProtection="1">
      <alignment horizontal="center" vertical="center"/>
    </xf>
    <xf numFmtId="0" fontId="3" fillId="3" borderId="28" xfId="0" applyFont="1" applyFill="1" applyBorder="1" applyAlignment="1" applyProtection="1">
      <alignment horizontal="center" vertical="center"/>
    </xf>
    <xf numFmtId="0" fontId="3" fillId="0" borderId="41" xfId="0" applyNumberFormat="1" applyFont="1" applyBorder="1" applyAlignment="1" applyProtection="1">
      <alignment horizontal="center" vertical="center"/>
      <protection locked="0"/>
    </xf>
    <xf numFmtId="0" fontId="3" fillId="2" borderId="42" xfId="0" applyNumberFormat="1" applyFont="1" applyFill="1" applyBorder="1" applyAlignment="1" applyProtection="1">
      <alignment horizontal="center" vertical="center"/>
      <protection locked="0"/>
    </xf>
    <xf numFmtId="0" fontId="3" fillId="2" borderId="42" xfId="1" applyNumberFormat="1" applyFont="1" applyFill="1" applyBorder="1" applyAlignment="1" applyProtection="1">
      <alignment horizontal="center" vertical="center"/>
      <protection locked="0"/>
    </xf>
    <xf numFmtId="0" fontId="3" fillId="0" borderId="42" xfId="0" applyNumberFormat="1" applyFont="1" applyBorder="1" applyAlignment="1" applyProtection="1">
      <alignment horizontal="center" vertical="center"/>
      <protection locked="0"/>
    </xf>
    <xf numFmtId="0" fontId="3" fillId="0" borderId="43" xfId="0" applyNumberFormat="1" applyFont="1" applyBorder="1" applyAlignment="1" applyProtection="1">
      <alignment horizontal="center" vertical="center"/>
      <protection locked="0"/>
    </xf>
    <xf numFmtId="0" fontId="3" fillId="0" borderId="44" xfId="0" applyNumberFormat="1" applyFont="1" applyBorder="1" applyAlignment="1" applyProtection="1">
      <alignment horizontal="center" vertical="center"/>
      <protection locked="0"/>
    </xf>
    <xf numFmtId="0" fontId="3" fillId="0" borderId="11" xfId="0" applyNumberFormat="1" applyFont="1" applyBorder="1" applyAlignment="1" applyProtection="1">
      <alignment horizontal="center" vertical="center"/>
      <protection locked="0"/>
    </xf>
    <xf numFmtId="0" fontId="3" fillId="0" borderId="23" xfId="0" applyNumberFormat="1" applyFont="1" applyBorder="1" applyAlignment="1" applyProtection="1">
      <alignment horizontal="center" vertical="center"/>
      <protection locked="0"/>
    </xf>
    <xf numFmtId="176" fontId="6" fillId="3" borderId="11" xfId="0" applyNumberFormat="1" applyFont="1" applyFill="1" applyBorder="1" applyAlignment="1" applyProtection="1">
      <alignment horizontal="center" vertical="center"/>
    </xf>
  </cellXfs>
  <cellStyles count="2">
    <cellStyle name="백분율" xfId="1" builtinId="5"/>
    <cellStyle name="표준" xfId="0" builtinId="0"/>
  </cellStyles>
  <dxfs count="16">
    <dxf>
      <fill>
        <patternFill>
          <bgColor rgb="FF99DDFF"/>
        </patternFill>
      </fill>
    </dxf>
    <dxf>
      <fill>
        <patternFill>
          <bgColor rgb="FF99DDFF"/>
        </patternFill>
      </fill>
    </dxf>
    <dxf>
      <fill>
        <patternFill>
          <bgColor rgb="FFD7FBE8"/>
        </patternFill>
      </fill>
    </dxf>
    <dxf>
      <fill>
        <patternFill>
          <bgColor rgb="FFE0D4FD"/>
        </patternFill>
      </fill>
    </dxf>
    <dxf>
      <fill>
        <patternFill>
          <bgColor rgb="FFC9B8FF"/>
        </patternFill>
      </fill>
    </dxf>
    <dxf>
      <font>
        <b/>
        <i val="0"/>
      </font>
      <fill>
        <patternFill>
          <bgColor rgb="FFA8A0FF"/>
        </patternFill>
      </fill>
    </dxf>
    <dxf>
      <fill>
        <patternFill>
          <bgColor rgb="FF99DDFF"/>
        </patternFill>
      </fill>
    </dxf>
    <dxf>
      <font>
        <b/>
        <i val="0"/>
      </font>
      <fill>
        <patternFill>
          <bgColor rgb="FFA8A0FF"/>
        </patternFill>
      </fill>
    </dxf>
    <dxf>
      <fill>
        <patternFill>
          <bgColor rgb="FFD7FBE8"/>
        </patternFill>
      </fill>
    </dxf>
    <dxf>
      <fill>
        <patternFill>
          <bgColor rgb="FFCDEBFA"/>
        </patternFill>
      </fill>
    </dxf>
    <dxf>
      <fill>
        <patternFill>
          <bgColor rgb="FFE0D4FD"/>
        </patternFill>
      </fill>
    </dxf>
    <dxf>
      <fill>
        <patternFill>
          <bgColor rgb="FFC9B8FF"/>
        </patternFill>
      </fill>
    </dxf>
    <dxf>
      <font>
        <b/>
        <i val="0"/>
      </font>
      <fill>
        <patternFill>
          <bgColor rgb="FFA8A0FF"/>
        </patternFill>
      </fill>
    </dxf>
    <dxf>
      <fill>
        <patternFill>
          <bgColor rgb="FFD7FBE8"/>
        </patternFill>
      </fill>
    </dxf>
    <dxf>
      <fill>
        <patternFill>
          <bgColor rgb="FFE0D4FD"/>
        </patternFill>
      </fill>
    </dxf>
    <dxf>
      <font>
        <b/>
        <i val="0"/>
      </font>
      <fill>
        <patternFill>
          <bgColor rgb="FFA8A0FF"/>
        </patternFill>
      </fill>
    </dxf>
  </dxfs>
  <tableStyles count="0" defaultTableStyle="TableStyleMedium2" defaultPivotStyle="PivotStyleLight16"/>
  <colors>
    <mruColors>
      <color rgb="FF99DDFF"/>
      <color rgb="FFCCFFFF"/>
      <color rgb="FFA8A0FF"/>
      <color rgb="FFC9B8FF"/>
      <color rgb="FFE0D4FD"/>
      <color rgb="FFD7FBE8"/>
      <color rgb="FFCDEBFA"/>
      <color rgb="FF5CC89B"/>
      <color rgb="FFA8E4C5"/>
      <color rgb="FFE6F4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7520B-76C5-4520-A96A-FB2AAC043379}">
  <dimension ref="B1:O52"/>
  <sheetViews>
    <sheetView tabSelected="1" zoomScaleNormal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L28" sqref="L28"/>
    </sheetView>
  </sheetViews>
  <sheetFormatPr defaultRowHeight="16.5" x14ac:dyDescent="0.3"/>
  <cols>
    <col min="1" max="1" width="9" style="1"/>
    <col min="2" max="2" width="9.875" style="1" bestFit="1" customWidth="1"/>
    <col min="3" max="3" width="6.625" style="1" bestFit="1" customWidth="1"/>
    <col min="4" max="4" width="14.625" style="1" bestFit="1" customWidth="1"/>
    <col min="5" max="5" width="66.625" style="1" bestFit="1" customWidth="1"/>
    <col min="6" max="6" width="26.75" style="1" bestFit="1" customWidth="1"/>
    <col min="7" max="11" width="7.125" style="1" customWidth="1"/>
    <col min="12" max="12" width="10.375" style="1" bestFit="1" customWidth="1"/>
    <col min="13" max="13" width="7.125" style="2" customWidth="1"/>
    <col min="14" max="14" width="4.125" style="1" customWidth="1"/>
    <col min="15" max="16384" width="9" style="1"/>
  </cols>
  <sheetData>
    <row r="1" spans="2:15" ht="17.25" thickBot="1" x14ac:dyDescent="0.35"/>
    <row r="2" spans="2:15" s="3" customFormat="1" ht="21.95" customHeight="1" thickBot="1" x14ac:dyDescent="0.35">
      <c r="B2" s="5" t="s">
        <v>89</v>
      </c>
      <c r="C2" s="6" t="s">
        <v>90</v>
      </c>
      <c r="D2" s="7"/>
      <c r="E2" s="8" t="s">
        <v>1</v>
      </c>
      <c r="F2" s="9" t="s">
        <v>0</v>
      </c>
      <c r="G2" s="10">
        <v>60</v>
      </c>
      <c r="H2" s="11">
        <v>100</v>
      </c>
      <c r="I2" s="11">
        <v>140</v>
      </c>
      <c r="J2" s="11">
        <v>200</v>
      </c>
      <c r="K2" s="12">
        <v>250</v>
      </c>
      <c r="L2" s="8" t="s">
        <v>87</v>
      </c>
      <c r="M2" s="113" t="s">
        <v>86</v>
      </c>
      <c r="O2" s="3" t="s">
        <v>124</v>
      </c>
    </row>
    <row r="3" spans="2:15" x14ac:dyDescent="0.3">
      <c r="B3" s="13" t="s">
        <v>2</v>
      </c>
      <c r="C3" s="14" t="s">
        <v>3</v>
      </c>
      <c r="D3" s="15" t="s">
        <v>4</v>
      </c>
      <c r="E3" s="16" t="s">
        <v>91</v>
      </c>
      <c r="F3" s="17" t="s">
        <v>5</v>
      </c>
      <c r="G3" s="18">
        <v>10</v>
      </c>
      <c r="H3" s="19">
        <v>20</v>
      </c>
      <c r="I3" s="19">
        <v>40</v>
      </c>
      <c r="J3" s="19">
        <v>80</v>
      </c>
      <c r="K3" s="20">
        <v>100</v>
      </c>
      <c r="L3" s="16">
        <f>SUMPRODUCT(LOOKUP(M3:M5, {0,70,120}, {0,1,2}))</f>
        <v>0</v>
      </c>
      <c r="M3" s="105"/>
      <c r="N3" s="4"/>
    </row>
    <row r="4" spans="2:15" x14ac:dyDescent="0.3">
      <c r="B4" s="21"/>
      <c r="C4" s="22"/>
      <c r="D4" s="23" t="s">
        <v>6</v>
      </c>
      <c r="E4" s="24"/>
      <c r="F4" s="25" t="s">
        <v>5</v>
      </c>
      <c r="G4" s="26">
        <v>10</v>
      </c>
      <c r="H4" s="27">
        <v>20</v>
      </c>
      <c r="I4" s="27">
        <v>40</v>
      </c>
      <c r="J4" s="27">
        <v>80</v>
      </c>
      <c r="K4" s="28">
        <v>100</v>
      </c>
      <c r="L4" s="24"/>
      <c r="M4" s="106"/>
    </row>
    <row r="5" spans="2:15" x14ac:dyDescent="0.3">
      <c r="B5" s="21"/>
      <c r="C5" s="22"/>
      <c r="D5" s="23" t="s">
        <v>7</v>
      </c>
      <c r="E5" s="24"/>
      <c r="F5" s="25" t="s">
        <v>8</v>
      </c>
      <c r="G5" s="29">
        <v>0.02</v>
      </c>
      <c r="H5" s="30">
        <v>0.03</v>
      </c>
      <c r="I5" s="30">
        <v>0.04</v>
      </c>
      <c r="J5" s="30">
        <v>0.05</v>
      </c>
      <c r="K5" s="31">
        <v>0.06</v>
      </c>
      <c r="L5" s="24"/>
      <c r="M5" s="107"/>
    </row>
    <row r="6" spans="2:15" x14ac:dyDescent="0.3">
      <c r="B6" s="21"/>
      <c r="C6" s="22" t="s">
        <v>9</v>
      </c>
      <c r="D6" s="23" t="s">
        <v>10</v>
      </c>
      <c r="E6" s="24" t="s">
        <v>92</v>
      </c>
      <c r="F6" s="25" t="s">
        <v>11</v>
      </c>
      <c r="G6" s="29">
        <v>0.02</v>
      </c>
      <c r="H6" s="30">
        <v>0.03</v>
      </c>
      <c r="I6" s="30">
        <v>0.04</v>
      </c>
      <c r="J6" s="30">
        <v>0.05</v>
      </c>
      <c r="K6" s="31">
        <v>0.06</v>
      </c>
      <c r="L6" s="24">
        <f>SUMPRODUCT(LOOKUP(M6:M8, {0,70,120}, {0,1,2}))</f>
        <v>0</v>
      </c>
      <c r="M6" s="107"/>
    </row>
    <row r="7" spans="2:15" x14ac:dyDescent="0.3">
      <c r="B7" s="21"/>
      <c r="C7" s="22"/>
      <c r="D7" s="23" t="s">
        <v>12</v>
      </c>
      <c r="E7" s="24"/>
      <c r="F7" s="25" t="s">
        <v>13</v>
      </c>
      <c r="G7" s="26">
        <v>10</v>
      </c>
      <c r="H7" s="27">
        <v>20</v>
      </c>
      <c r="I7" s="27">
        <v>40</v>
      </c>
      <c r="J7" s="27">
        <v>80</v>
      </c>
      <c r="K7" s="28">
        <v>100</v>
      </c>
      <c r="L7" s="24"/>
      <c r="M7" s="108"/>
    </row>
    <row r="8" spans="2:15" x14ac:dyDescent="0.3">
      <c r="B8" s="21"/>
      <c r="C8" s="22"/>
      <c r="D8" s="23" t="s">
        <v>14</v>
      </c>
      <c r="E8" s="24"/>
      <c r="F8" s="25" t="s">
        <v>13</v>
      </c>
      <c r="G8" s="26">
        <v>10</v>
      </c>
      <c r="H8" s="27">
        <v>20</v>
      </c>
      <c r="I8" s="27">
        <v>40</v>
      </c>
      <c r="J8" s="27">
        <v>80</v>
      </c>
      <c r="K8" s="28">
        <v>100</v>
      </c>
      <c r="L8" s="24"/>
      <c r="M8" s="108"/>
    </row>
    <row r="9" spans="2:15" x14ac:dyDescent="0.3">
      <c r="B9" s="21"/>
      <c r="C9" s="22" t="s">
        <v>15</v>
      </c>
      <c r="D9" s="23" t="s">
        <v>16</v>
      </c>
      <c r="E9" s="24" t="s">
        <v>95</v>
      </c>
      <c r="F9" s="25" t="s">
        <v>17</v>
      </c>
      <c r="G9" s="26">
        <v>10</v>
      </c>
      <c r="H9" s="27">
        <v>20</v>
      </c>
      <c r="I9" s="27">
        <v>40</v>
      </c>
      <c r="J9" s="27">
        <v>80</v>
      </c>
      <c r="K9" s="28">
        <v>100</v>
      </c>
      <c r="L9" s="24">
        <f>SUMPRODUCT(LOOKUP(M9:M11, {0,70,120}, {0,1,2}))</f>
        <v>0</v>
      </c>
      <c r="M9" s="108"/>
    </row>
    <row r="10" spans="2:15" x14ac:dyDescent="0.3">
      <c r="B10" s="21"/>
      <c r="C10" s="22"/>
      <c r="D10" s="23" t="s">
        <v>18</v>
      </c>
      <c r="E10" s="24"/>
      <c r="F10" s="25" t="s">
        <v>19</v>
      </c>
      <c r="G10" s="29">
        <v>0.01</v>
      </c>
      <c r="H10" s="30">
        <v>0.02</v>
      </c>
      <c r="I10" s="30">
        <v>0.03</v>
      </c>
      <c r="J10" s="30">
        <v>0.04</v>
      </c>
      <c r="K10" s="31">
        <v>0.05</v>
      </c>
      <c r="L10" s="24"/>
      <c r="M10" s="108"/>
    </row>
    <row r="11" spans="2:15" x14ac:dyDescent="0.3">
      <c r="B11" s="21"/>
      <c r="C11" s="22"/>
      <c r="D11" s="23" t="s">
        <v>20</v>
      </c>
      <c r="E11" s="24"/>
      <c r="F11" s="25" t="s">
        <v>21</v>
      </c>
      <c r="G11" s="32">
        <v>10</v>
      </c>
      <c r="H11" s="33">
        <v>20</v>
      </c>
      <c r="I11" s="33">
        <v>40</v>
      </c>
      <c r="J11" s="33">
        <v>80</v>
      </c>
      <c r="K11" s="34">
        <v>100</v>
      </c>
      <c r="L11" s="24"/>
      <c r="M11" s="108"/>
    </row>
    <row r="12" spans="2:15" x14ac:dyDescent="0.3">
      <c r="B12" s="21"/>
      <c r="C12" s="22" t="s">
        <v>22</v>
      </c>
      <c r="D12" s="23" t="s">
        <v>23</v>
      </c>
      <c r="E12" s="24" t="s">
        <v>96</v>
      </c>
      <c r="F12" s="25" t="s">
        <v>19</v>
      </c>
      <c r="G12" s="29">
        <v>0.01</v>
      </c>
      <c r="H12" s="30">
        <v>0.02</v>
      </c>
      <c r="I12" s="30">
        <v>0.03</v>
      </c>
      <c r="J12" s="30">
        <v>0.04</v>
      </c>
      <c r="K12" s="31">
        <v>0.05</v>
      </c>
      <c r="L12" s="24">
        <f>SUMPRODUCT(LOOKUP(M12:M14, {0,70,120}, {0,1,2}))</f>
        <v>0</v>
      </c>
      <c r="M12" s="108"/>
    </row>
    <row r="13" spans="2:15" x14ac:dyDescent="0.3">
      <c r="B13" s="21"/>
      <c r="C13" s="22"/>
      <c r="D13" s="23" t="s">
        <v>24</v>
      </c>
      <c r="E13" s="24"/>
      <c r="F13" s="25" t="s">
        <v>25</v>
      </c>
      <c r="G13" s="26">
        <v>10</v>
      </c>
      <c r="H13" s="27">
        <v>20</v>
      </c>
      <c r="I13" s="27">
        <v>40</v>
      </c>
      <c r="J13" s="27">
        <v>80</v>
      </c>
      <c r="K13" s="28">
        <v>100</v>
      </c>
      <c r="L13" s="24"/>
      <c r="M13" s="108"/>
    </row>
    <row r="14" spans="2:15" x14ac:dyDescent="0.3">
      <c r="B14" s="21"/>
      <c r="C14" s="22"/>
      <c r="D14" s="23" t="s">
        <v>26</v>
      </c>
      <c r="E14" s="24"/>
      <c r="F14" s="25" t="s">
        <v>25</v>
      </c>
      <c r="G14" s="26">
        <v>10</v>
      </c>
      <c r="H14" s="27">
        <v>20</v>
      </c>
      <c r="I14" s="27">
        <v>40</v>
      </c>
      <c r="J14" s="27">
        <v>80</v>
      </c>
      <c r="K14" s="28">
        <v>100</v>
      </c>
      <c r="L14" s="24"/>
      <c r="M14" s="108"/>
    </row>
    <row r="15" spans="2:15" x14ac:dyDescent="0.3">
      <c r="B15" s="21"/>
      <c r="C15" s="22" t="s">
        <v>27</v>
      </c>
      <c r="D15" s="23" t="s">
        <v>28</v>
      </c>
      <c r="E15" s="24" t="s">
        <v>97</v>
      </c>
      <c r="F15" s="25" t="s">
        <v>5</v>
      </c>
      <c r="G15" s="26">
        <v>10</v>
      </c>
      <c r="H15" s="27">
        <v>20</v>
      </c>
      <c r="I15" s="27">
        <v>40</v>
      </c>
      <c r="J15" s="27">
        <v>80</v>
      </c>
      <c r="K15" s="28">
        <v>100</v>
      </c>
      <c r="L15" s="24">
        <f>SUMPRODUCT(LOOKUP(M15:M17, {0,70,120}, {0,1,2}))</f>
        <v>0</v>
      </c>
      <c r="M15" s="108"/>
    </row>
    <row r="16" spans="2:15" x14ac:dyDescent="0.3">
      <c r="B16" s="21"/>
      <c r="C16" s="22"/>
      <c r="D16" s="23" t="s">
        <v>29</v>
      </c>
      <c r="E16" s="24"/>
      <c r="F16" s="25" t="s">
        <v>30</v>
      </c>
      <c r="G16" s="29">
        <v>0.04</v>
      </c>
      <c r="H16" s="30">
        <v>0.06</v>
      </c>
      <c r="I16" s="30">
        <v>0.08</v>
      </c>
      <c r="J16" s="30">
        <v>0.1</v>
      </c>
      <c r="K16" s="31">
        <v>0.12</v>
      </c>
      <c r="L16" s="24"/>
      <c r="M16" s="108"/>
    </row>
    <row r="17" spans="2:13" ht="17.25" thickBot="1" x14ac:dyDescent="0.35">
      <c r="B17" s="35"/>
      <c r="C17" s="36"/>
      <c r="D17" s="37" t="s">
        <v>31</v>
      </c>
      <c r="E17" s="38"/>
      <c r="F17" s="39" t="s">
        <v>32</v>
      </c>
      <c r="G17" s="40">
        <v>10</v>
      </c>
      <c r="H17" s="41">
        <v>20</v>
      </c>
      <c r="I17" s="41">
        <v>40</v>
      </c>
      <c r="J17" s="41">
        <v>80</v>
      </c>
      <c r="K17" s="42">
        <v>100</v>
      </c>
      <c r="L17" s="38"/>
      <c r="M17" s="109"/>
    </row>
    <row r="18" spans="2:13" ht="17.100000000000001" customHeight="1" x14ac:dyDescent="0.3">
      <c r="B18" s="43" t="s">
        <v>33</v>
      </c>
      <c r="C18" s="14" t="s">
        <v>34</v>
      </c>
      <c r="D18" s="44"/>
      <c r="E18" s="45" t="s">
        <v>103</v>
      </c>
      <c r="F18" s="17" t="s">
        <v>8</v>
      </c>
      <c r="G18" s="18">
        <v>250</v>
      </c>
      <c r="H18" s="19">
        <v>500</v>
      </c>
      <c r="I18" s="19">
        <v>1000</v>
      </c>
      <c r="J18" s="19">
        <v>2000</v>
      </c>
      <c r="K18" s="20">
        <v>2500</v>
      </c>
      <c r="L18" s="45">
        <f>IF(M18&lt;70, 0, IF(M18&lt;120, 1, 2))</f>
        <v>0</v>
      </c>
      <c r="M18" s="105"/>
    </row>
    <row r="19" spans="2:13" x14ac:dyDescent="0.3">
      <c r="B19" s="46"/>
      <c r="C19" s="22" t="s">
        <v>35</v>
      </c>
      <c r="D19" s="47"/>
      <c r="E19" s="24" t="s">
        <v>98</v>
      </c>
      <c r="F19" s="25" t="s">
        <v>8</v>
      </c>
      <c r="G19" s="26">
        <v>250</v>
      </c>
      <c r="H19" s="27">
        <v>500</v>
      </c>
      <c r="I19" s="27">
        <v>1000</v>
      </c>
      <c r="J19" s="27">
        <v>2000</v>
      </c>
      <c r="K19" s="28">
        <v>2500</v>
      </c>
      <c r="L19" s="24">
        <f>SUMPRODUCT((M19:M23&gt;=70)*(M19:M23&lt;120)*1 + (M19:M23&gt;=120)*2)</f>
        <v>0</v>
      </c>
      <c r="M19" s="108"/>
    </row>
    <row r="20" spans="2:13" x14ac:dyDescent="0.3">
      <c r="B20" s="46"/>
      <c r="C20" s="22" t="s">
        <v>36</v>
      </c>
      <c r="D20" s="47"/>
      <c r="E20" s="24"/>
      <c r="F20" s="25" t="s">
        <v>13</v>
      </c>
      <c r="G20" s="26">
        <v>10</v>
      </c>
      <c r="H20" s="27">
        <v>20</v>
      </c>
      <c r="I20" s="27">
        <v>40</v>
      </c>
      <c r="J20" s="27">
        <v>80</v>
      </c>
      <c r="K20" s="28">
        <v>100</v>
      </c>
      <c r="L20" s="24"/>
      <c r="M20" s="108"/>
    </row>
    <row r="21" spans="2:13" x14ac:dyDescent="0.3">
      <c r="B21" s="46"/>
      <c r="C21" s="22" t="s">
        <v>37</v>
      </c>
      <c r="D21" s="47"/>
      <c r="E21" s="24"/>
      <c r="F21" s="25" t="s">
        <v>17</v>
      </c>
      <c r="G21" s="26">
        <v>10</v>
      </c>
      <c r="H21" s="27">
        <v>20</v>
      </c>
      <c r="I21" s="27">
        <v>40</v>
      </c>
      <c r="J21" s="27">
        <v>80</v>
      </c>
      <c r="K21" s="28">
        <v>100</v>
      </c>
      <c r="L21" s="24"/>
      <c r="M21" s="108"/>
    </row>
    <row r="22" spans="2:13" x14ac:dyDescent="0.3">
      <c r="B22" s="46"/>
      <c r="C22" s="22" t="s">
        <v>38</v>
      </c>
      <c r="D22" s="47"/>
      <c r="E22" s="24"/>
      <c r="F22" s="25" t="s">
        <v>25</v>
      </c>
      <c r="G22" s="26">
        <v>10</v>
      </c>
      <c r="H22" s="27">
        <v>20</v>
      </c>
      <c r="I22" s="27">
        <v>40</v>
      </c>
      <c r="J22" s="27">
        <v>80</v>
      </c>
      <c r="K22" s="28">
        <v>100</v>
      </c>
      <c r="L22" s="24"/>
      <c r="M22" s="108"/>
    </row>
    <row r="23" spans="2:13" ht="17.25" thickBot="1" x14ac:dyDescent="0.35">
      <c r="B23" s="48"/>
      <c r="C23" s="49" t="s">
        <v>39</v>
      </c>
      <c r="D23" s="50"/>
      <c r="E23" s="51"/>
      <c r="F23" s="52" t="s">
        <v>5</v>
      </c>
      <c r="G23" s="53">
        <v>10</v>
      </c>
      <c r="H23" s="54">
        <v>20</v>
      </c>
      <c r="I23" s="54">
        <v>40</v>
      </c>
      <c r="J23" s="54">
        <v>80</v>
      </c>
      <c r="K23" s="55">
        <v>100</v>
      </c>
      <c r="L23" s="51"/>
      <c r="M23" s="110"/>
    </row>
    <row r="24" spans="2:13" x14ac:dyDescent="0.3">
      <c r="B24" s="43" t="s">
        <v>40</v>
      </c>
      <c r="C24" s="14" t="s">
        <v>41</v>
      </c>
      <c r="D24" s="44"/>
      <c r="E24" s="56" t="s">
        <v>99</v>
      </c>
      <c r="F24" s="17" t="s">
        <v>42</v>
      </c>
      <c r="G24" s="57">
        <v>0.01</v>
      </c>
      <c r="H24" s="58">
        <v>0.02</v>
      </c>
      <c r="I24" s="58">
        <v>0.03</v>
      </c>
      <c r="J24" s="58">
        <v>0.05</v>
      </c>
      <c r="K24" s="59">
        <v>0.06</v>
      </c>
      <c r="L24" s="56">
        <f>SUMPRODUCT((M24:M27&gt;=70)*(M24:M27&lt;120)*1 + (M24:M27&gt;=120)*2)</f>
        <v>0</v>
      </c>
      <c r="M24" s="105"/>
    </row>
    <row r="25" spans="2:13" x14ac:dyDescent="0.3">
      <c r="B25" s="46"/>
      <c r="C25" s="22" t="s">
        <v>43</v>
      </c>
      <c r="D25" s="47"/>
      <c r="E25" s="60"/>
      <c r="F25" s="25" t="s">
        <v>13</v>
      </c>
      <c r="G25" s="26">
        <v>10</v>
      </c>
      <c r="H25" s="27">
        <v>20</v>
      </c>
      <c r="I25" s="27">
        <v>40</v>
      </c>
      <c r="J25" s="27">
        <v>80</v>
      </c>
      <c r="K25" s="28">
        <v>100</v>
      </c>
      <c r="L25" s="60"/>
      <c r="M25" s="108"/>
    </row>
    <row r="26" spans="2:13" x14ac:dyDescent="0.3">
      <c r="B26" s="46"/>
      <c r="C26" s="22" t="s">
        <v>44</v>
      </c>
      <c r="D26" s="47"/>
      <c r="E26" s="60"/>
      <c r="F26" s="25" t="s">
        <v>45</v>
      </c>
      <c r="G26" s="29">
        <v>0.04</v>
      </c>
      <c r="H26" s="30">
        <v>0.08</v>
      </c>
      <c r="I26" s="30">
        <v>0.12</v>
      </c>
      <c r="J26" s="30">
        <v>0.16</v>
      </c>
      <c r="K26" s="31">
        <v>0.2</v>
      </c>
      <c r="L26" s="60"/>
      <c r="M26" s="108"/>
    </row>
    <row r="27" spans="2:13" x14ac:dyDescent="0.3">
      <c r="B27" s="46"/>
      <c r="C27" s="22" t="s">
        <v>46</v>
      </c>
      <c r="D27" s="47"/>
      <c r="E27" s="60"/>
      <c r="F27" s="25" t="s">
        <v>47</v>
      </c>
      <c r="G27" s="29">
        <v>0.05</v>
      </c>
      <c r="H27" s="30">
        <v>0.1</v>
      </c>
      <c r="I27" s="30">
        <v>0.15</v>
      </c>
      <c r="J27" s="30">
        <v>0.2</v>
      </c>
      <c r="K27" s="31">
        <v>0.25</v>
      </c>
      <c r="L27" s="60"/>
      <c r="M27" s="108"/>
    </row>
    <row r="28" spans="2:13" ht="17.100000000000001" customHeight="1" x14ac:dyDescent="0.3">
      <c r="B28" s="46"/>
      <c r="C28" s="22" t="s">
        <v>48</v>
      </c>
      <c r="D28" s="47"/>
      <c r="E28" s="61" t="s">
        <v>100</v>
      </c>
      <c r="F28" s="25" t="s">
        <v>88</v>
      </c>
      <c r="G28" s="26">
        <v>5</v>
      </c>
      <c r="H28" s="27">
        <v>10</v>
      </c>
      <c r="I28" s="27">
        <v>20</v>
      </c>
      <c r="J28" s="27">
        <v>40</v>
      </c>
      <c r="K28" s="28">
        <v>50</v>
      </c>
      <c r="L28" s="61">
        <f>IF(M28&lt;70, 0, IF(M28&lt;120, 1, 2))</f>
        <v>0</v>
      </c>
      <c r="M28" s="108"/>
    </row>
    <row r="29" spans="2:13" ht="17.100000000000001" customHeight="1" x14ac:dyDescent="0.3">
      <c r="B29" s="46"/>
      <c r="C29" s="22" t="s">
        <v>49</v>
      </c>
      <c r="D29" s="23" t="s">
        <v>50</v>
      </c>
      <c r="E29" s="61" t="s">
        <v>101</v>
      </c>
      <c r="F29" s="25" t="s">
        <v>51</v>
      </c>
      <c r="G29" s="26">
        <v>1</v>
      </c>
      <c r="H29" s="27">
        <v>2</v>
      </c>
      <c r="I29" s="27">
        <v>3</v>
      </c>
      <c r="J29" s="27">
        <v>4</v>
      </c>
      <c r="K29" s="28">
        <v>5</v>
      </c>
      <c r="L29" s="61">
        <f>IF(M29&lt;70, 0, IF(M29&lt;120, 1, 2))</f>
        <v>0</v>
      </c>
      <c r="M29" s="108"/>
    </row>
    <row r="30" spans="2:13" ht="17.100000000000001" customHeight="1" thickBot="1" x14ac:dyDescent="0.35">
      <c r="B30" s="62"/>
      <c r="C30" s="36"/>
      <c r="D30" s="37" t="s">
        <v>52</v>
      </c>
      <c r="E30" s="63" t="s">
        <v>102</v>
      </c>
      <c r="F30" s="39" t="s">
        <v>53</v>
      </c>
      <c r="G30" s="64">
        <v>0.01</v>
      </c>
      <c r="H30" s="65">
        <v>0.02</v>
      </c>
      <c r="I30" s="65">
        <v>0.03</v>
      </c>
      <c r="J30" s="65">
        <v>0.05</v>
      </c>
      <c r="K30" s="66">
        <v>0.06</v>
      </c>
      <c r="L30" s="63">
        <f>IF(M30&lt;70, 0, IF(M30&lt;120, 1, 2))</f>
        <v>0</v>
      </c>
      <c r="M30" s="109"/>
    </row>
    <row r="31" spans="2:13" ht="17.100000000000001" customHeight="1" x14ac:dyDescent="0.3">
      <c r="B31" s="43" t="s">
        <v>54</v>
      </c>
      <c r="C31" s="14" t="s">
        <v>55</v>
      </c>
      <c r="D31" s="44"/>
      <c r="E31" s="45" t="s">
        <v>104</v>
      </c>
      <c r="F31" s="17" t="s">
        <v>56</v>
      </c>
      <c r="G31" s="57">
        <v>0.02</v>
      </c>
      <c r="H31" s="58">
        <v>0.04</v>
      </c>
      <c r="I31" s="58">
        <v>0.06</v>
      </c>
      <c r="J31" s="58">
        <v>0.08</v>
      </c>
      <c r="K31" s="59">
        <v>0.1</v>
      </c>
      <c r="L31" s="45">
        <f>IF(M31&lt;70, 0, IF(M31&lt;120, 1, 2))</f>
        <v>0</v>
      </c>
      <c r="M31" s="105"/>
    </row>
    <row r="32" spans="2:13" ht="17.100000000000001" customHeight="1" x14ac:dyDescent="0.3">
      <c r="B32" s="46"/>
      <c r="C32" s="22" t="s">
        <v>57</v>
      </c>
      <c r="D32" s="47"/>
      <c r="E32" s="61" t="s">
        <v>105</v>
      </c>
      <c r="F32" s="25" t="s">
        <v>58</v>
      </c>
      <c r="G32" s="29">
        <v>0.02</v>
      </c>
      <c r="H32" s="30">
        <v>0.04</v>
      </c>
      <c r="I32" s="30">
        <v>0.06</v>
      </c>
      <c r="J32" s="30">
        <v>0.08</v>
      </c>
      <c r="K32" s="31">
        <v>0.1</v>
      </c>
      <c r="L32" s="61">
        <f>IF(M32&lt;70, 0, IF(M32&lt;120, 1, 2))</f>
        <v>0</v>
      </c>
      <c r="M32" s="108"/>
    </row>
    <row r="33" spans="2:13" ht="17.100000000000001" customHeight="1" x14ac:dyDescent="0.3">
      <c r="B33" s="46"/>
      <c r="C33" s="22" t="s">
        <v>59</v>
      </c>
      <c r="D33" s="47"/>
      <c r="E33" s="61" t="s">
        <v>106</v>
      </c>
      <c r="F33" s="25" t="s">
        <v>13</v>
      </c>
      <c r="G33" s="26">
        <v>10</v>
      </c>
      <c r="H33" s="27">
        <v>20</v>
      </c>
      <c r="I33" s="27">
        <v>40</v>
      </c>
      <c r="J33" s="27">
        <v>80</v>
      </c>
      <c r="K33" s="28">
        <v>100</v>
      </c>
      <c r="L33" s="61">
        <f>IF(M33&lt;70, 0, IF(M33&lt;120, 1, 2))</f>
        <v>0</v>
      </c>
      <c r="M33" s="108"/>
    </row>
    <row r="34" spans="2:13" ht="17.100000000000001" customHeight="1" x14ac:dyDescent="0.3">
      <c r="B34" s="46"/>
      <c r="C34" s="22" t="s">
        <v>60</v>
      </c>
      <c r="D34" s="47"/>
      <c r="E34" s="61" t="s">
        <v>107</v>
      </c>
      <c r="F34" s="25" t="s">
        <v>61</v>
      </c>
      <c r="G34" s="29">
        <v>0.02</v>
      </c>
      <c r="H34" s="30">
        <v>0.03</v>
      </c>
      <c r="I34" s="30">
        <v>0.04</v>
      </c>
      <c r="J34" s="30">
        <v>0.05</v>
      </c>
      <c r="K34" s="31">
        <v>0.06</v>
      </c>
      <c r="L34" s="61">
        <f>IF(M34&lt;70, 0, IF(M34&lt;120, 1, 2))</f>
        <v>0</v>
      </c>
      <c r="M34" s="108"/>
    </row>
    <row r="35" spans="2:13" ht="17.100000000000001" customHeight="1" x14ac:dyDescent="0.3">
      <c r="B35" s="46"/>
      <c r="C35" s="22" t="s">
        <v>62</v>
      </c>
      <c r="D35" s="47"/>
      <c r="E35" s="61" t="s">
        <v>108</v>
      </c>
      <c r="F35" s="25" t="s">
        <v>63</v>
      </c>
      <c r="G35" s="29">
        <v>0.01</v>
      </c>
      <c r="H35" s="30">
        <v>0.02</v>
      </c>
      <c r="I35" s="30">
        <v>0.03</v>
      </c>
      <c r="J35" s="30">
        <v>0.04</v>
      </c>
      <c r="K35" s="31">
        <v>0.05</v>
      </c>
      <c r="L35" s="61">
        <f>IF(M35&lt;70, 0, IF(M35&lt;120, 1, 2))</f>
        <v>0</v>
      </c>
      <c r="M35" s="108"/>
    </row>
    <row r="36" spans="2:13" ht="17.100000000000001" customHeight="1" thickBot="1" x14ac:dyDescent="0.35">
      <c r="B36" s="62"/>
      <c r="C36" s="36" t="s">
        <v>64</v>
      </c>
      <c r="D36" s="67"/>
      <c r="E36" s="63" t="s">
        <v>109</v>
      </c>
      <c r="F36" s="39" t="s">
        <v>65</v>
      </c>
      <c r="G36" s="68">
        <v>0.01</v>
      </c>
      <c r="H36" s="69">
        <v>0.02</v>
      </c>
      <c r="I36" s="69">
        <v>0.03</v>
      </c>
      <c r="J36" s="69">
        <v>0.05</v>
      </c>
      <c r="K36" s="70">
        <v>0.06</v>
      </c>
      <c r="L36" s="63">
        <f>IF(M36&lt;70, 0, IF(M36&lt;120, 1, 2))</f>
        <v>0</v>
      </c>
      <c r="M36" s="109"/>
    </row>
    <row r="37" spans="2:13" ht="17.100000000000001" customHeight="1" x14ac:dyDescent="0.3">
      <c r="B37" s="43" t="s">
        <v>66</v>
      </c>
      <c r="C37" s="14" t="s">
        <v>67</v>
      </c>
      <c r="D37" s="44"/>
      <c r="E37" s="45" t="s">
        <v>110</v>
      </c>
      <c r="F37" s="17" t="s">
        <v>5</v>
      </c>
      <c r="G37" s="18">
        <v>10</v>
      </c>
      <c r="H37" s="19">
        <v>20</v>
      </c>
      <c r="I37" s="19">
        <v>40</v>
      </c>
      <c r="J37" s="19">
        <v>80</v>
      </c>
      <c r="K37" s="20">
        <v>100</v>
      </c>
      <c r="L37" s="45">
        <f>IF(M37&lt;70, 0, IF(M37&lt;120, 1, 2))</f>
        <v>0</v>
      </c>
      <c r="M37" s="105"/>
    </row>
    <row r="38" spans="2:13" ht="33.950000000000003" customHeight="1" x14ac:dyDescent="0.3">
      <c r="B38" s="46"/>
      <c r="C38" s="22" t="s">
        <v>68</v>
      </c>
      <c r="D38" s="47"/>
      <c r="E38" s="71" t="s">
        <v>111</v>
      </c>
      <c r="F38" s="25" t="s">
        <v>25</v>
      </c>
      <c r="G38" s="26">
        <v>10</v>
      </c>
      <c r="H38" s="27">
        <v>20</v>
      </c>
      <c r="I38" s="27">
        <v>40</v>
      </c>
      <c r="J38" s="27">
        <v>80</v>
      </c>
      <c r="K38" s="28">
        <v>100</v>
      </c>
      <c r="L38" s="61">
        <f>IF(M38&lt;70, 0, IF(M38&lt;120, 1, 2))</f>
        <v>0</v>
      </c>
      <c r="M38" s="108"/>
    </row>
    <row r="39" spans="2:13" ht="33.950000000000003" customHeight="1" x14ac:dyDescent="0.3">
      <c r="B39" s="46"/>
      <c r="C39" s="22" t="s">
        <v>69</v>
      </c>
      <c r="D39" s="47"/>
      <c r="E39" s="71" t="s">
        <v>112</v>
      </c>
      <c r="F39" s="25" t="s">
        <v>17</v>
      </c>
      <c r="G39" s="26">
        <v>10</v>
      </c>
      <c r="H39" s="27">
        <v>20</v>
      </c>
      <c r="I39" s="27">
        <v>40</v>
      </c>
      <c r="J39" s="27">
        <v>80</v>
      </c>
      <c r="K39" s="28">
        <v>100</v>
      </c>
      <c r="L39" s="61">
        <f>IF(M39&lt;70, 0, IF(M39&lt;120, 1, 2))</f>
        <v>0</v>
      </c>
      <c r="M39" s="108"/>
    </row>
    <row r="40" spans="2:13" ht="17.100000000000001" customHeight="1" thickBot="1" x14ac:dyDescent="0.35">
      <c r="B40" s="62"/>
      <c r="C40" s="36" t="s">
        <v>70</v>
      </c>
      <c r="D40" s="67"/>
      <c r="E40" s="63" t="s">
        <v>113</v>
      </c>
      <c r="F40" s="39" t="s">
        <v>17</v>
      </c>
      <c r="G40" s="72">
        <v>10</v>
      </c>
      <c r="H40" s="73">
        <v>20</v>
      </c>
      <c r="I40" s="73">
        <v>40</v>
      </c>
      <c r="J40" s="73">
        <v>80</v>
      </c>
      <c r="K40" s="74">
        <v>100</v>
      </c>
      <c r="L40" s="63">
        <f>IF(M40&lt;70, 0, IF(M40&lt;120, 1, 2))</f>
        <v>0</v>
      </c>
      <c r="M40" s="109"/>
    </row>
    <row r="41" spans="2:13" ht="33.950000000000003" customHeight="1" x14ac:dyDescent="0.3">
      <c r="B41" s="43" t="s">
        <v>71</v>
      </c>
      <c r="C41" s="14" t="s">
        <v>72</v>
      </c>
      <c r="D41" s="44"/>
      <c r="E41" s="75" t="s">
        <v>114</v>
      </c>
      <c r="F41" s="17" t="s">
        <v>5</v>
      </c>
      <c r="G41" s="18">
        <v>10</v>
      </c>
      <c r="H41" s="19">
        <v>20</v>
      </c>
      <c r="I41" s="19">
        <v>40</v>
      </c>
      <c r="J41" s="19">
        <v>80</v>
      </c>
      <c r="K41" s="20">
        <v>100</v>
      </c>
      <c r="L41" s="45">
        <f>IF(M41&lt;70, 0, IF(M41&lt;120, 1, 2))</f>
        <v>0</v>
      </c>
      <c r="M41" s="105"/>
    </row>
    <row r="42" spans="2:13" ht="17.100000000000001" customHeight="1" x14ac:dyDescent="0.3">
      <c r="B42" s="46"/>
      <c r="C42" s="22" t="s">
        <v>73</v>
      </c>
      <c r="D42" s="47"/>
      <c r="E42" s="71" t="s">
        <v>115</v>
      </c>
      <c r="F42" s="25" t="s">
        <v>13</v>
      </c>
      <c r="G42" s="26">
        <v>10</v>
      </c>
      <c r="H42" s="27">
        <v>20</v>
      </c>
      <c r="I42" s="27">
        <v>40</v>
      </c>
      <c r="J42" s="27">
        <v>80</v>
      </c>
      <c r="K42" s="28">
        <v>100</v>
      </c>
      <c r="L42" s="61">
        <f>IF(M42&lt;70, 0, IF(M42&lt;120, 1, 2))</f>
        <v>0</v>
      </c>
      <c r="M42" s="108"/>
    </row>
    <row r="43" spans="2:13" ht="17.100000000000001" customHeight="1" x14ac:dyDescent="0.3">
      <c r="B43" s="46"/>
      <c r="C43" s="22" t="s">
        <v>74</v>
      </c>
      <c r="D43" s="47"/>
      <c r="E43" s="71" t="s">
        <v>116</v>
      </c>
      <c r="F43" s="25" t="s">
        <v>25</v>
      </c>
      <c r="G43" s="26">
        <v>10</v>
      </c>
      <c r="H43" s="27">
        <v>20</v>
      </c>
      <c r="I43" s="27">
        <v>40</v>
      </c>
      <c r="J43" s="27">
        <v>80</v>
      </c>
      <c r="K43" s="28">
        <v>100</v>
      </c>
      <c r="L43" s="61">
        <f>IF(M43&lt;70, 0, IF(M43&lt;120, 1, 2))</f>
        <v>0</v>
      </c>
      <c r="M43" s="108"/>
    </row>
    <row r="44" spans="2:13" ht="33.950000000000003" customHeight="1" thickBot="1" x14ac:dyDescent="0.35">
      <c r="B44" s="62"/>
      <c r="C44" s="36" t="s">
        <v>75</v>
      </c>
      <c r="D44" s="67"/>
      <c r="E44" s="76" t="s">
        <v>117</v>
      </c>
      <c r="F44" s="39" t="s">
        <v>5</v>
      </c>
      <c r="G44" s="72">
        <v>10</v>
      </c>
      <c r="H44" s="73">
        <v>20</v>
      </c>
      <c r="I44" s="73">
        <v>40</v>
      </c>
      <c r="J44" s="73">
        <v>80</v>
      </c>
      <c r="K44" s="74">
        <v>100</v>
      </c>
      <c r="L44" s="63">
        <f>IF(M44&lt;70, 0, IF(M44&lt;120, 1, 2))</f>
        <v>0</v>
      </c>
      <c r="M44" s="109"/>
    </row>
    <row r="45" spans="2:13" ht="17.100000000000001" customHeight="1" thickBot="1" x14ac:dyDescent="0.35">
      <c r="B45" s="77" t="s">
        <v>76</v>
      </c>
      <c r="C45" s="78" t="s">
        <v>76</v>
      </c>
      <c r="D45" s="79"/>
      <c r="E45" s="80" t="s">
        <v>118</v>
      </c>
      <c r="F45" s="81" t="s">
        <v>13</v>
      </c>
      <c r="G45" s="82">
        <v>10</v>
      </c>
      <c r="H45" s="83">
        <v>20</v>
      </c>
      <c r="I45" s="83">
        <v>40</v>
      </c>
      <c r="J45" s="83">
        <v>80</v>
      </c>
      <c r="K45" s="84">
        <v>100</v>
      </c>
      <c r="L45" s="80">
        <f>IF(M45&lt;70, 0, IF(M45&lt;120, 1, 2))</f>
        <v>0</v>
      </c>
      <c r="M45" s="111"/>
    </row>
    <row r="46" spans="2:13" ht="33.950000000000003" customHeight="1" x14ac:dyDescent="0.3">
      <c r="B46" s="43" t="s">
        <v>77</v>
      </c>
      <c r="C46" s="14" t="s">
        <v>78</v>
      </c>
      <c r="D46" s="44"/>
      <c r="E46" s="75" t="s">
        <v>119</v>
      </c>
      <c r="F46" s="17" t="s">
        <v>123</v>
      </c>
      <c r="G46" s="18">
        <v>2</v>
      </c>
      <c r="H46" s="19">
        <v>4</v>
      </c>
      <c r="I46" s="19">
        <v>6</v>
      </c>
      <c r="J46" s="19">
        <v>8</v>
      </c>
      <c r="K46" s="20">
        <v>10</v>
      </c>
      <c r="L46" s="45">
        <f>IF(M46&lt;70, 0, IF(M46&lt;120, 1, 2))</f>
        <v>0</v>
      </c>
      <c r="M46" s="105"/>
    </row>
    <row r="47" spans="2:13" ht="45" customHeight="1" x14ac:dyDescent="0.3">
      <c r="B47" s="46"/>
      <c r="C47" s="22" t="s">
        <v>79</v>
      </c>
      <c r="D47" s="47"/>
      <c r="E47" s="71" t="s">
        <v>120</v>
      </c>
      <c r="F47" s="25" t="s">
        <v>13</v>
      </c>
      <c r="G47" s="26">
        <v>10</v>
      </c>
      <c r="H47" s="27">
        <v>20</v>
      </c>
      <c r="I47" s="27">
        <v>40</v>
      </c>
      <c r="J47" s="27">
        <v>80</v>
      </c>
      <c r="K47" s="28">
        <v>100</v>
      </c>
      <c r="L47" s="61">
        <f>IF(M47&lt;70, 0, IF(M47&lt;120, 1, 2))</f>
        <v>0</v>
      </c>
      <c r="M47" s="108"/>
    </row>
    <row r="48" spans="2:13" ht="33.950000000000003" customHeight="1" thickBot="1" x14ac:dyDescent="0.35">
      <c r="B48" s="62"/>
      <c r="C48" s="36" t="s">
        <v>80</v>
      </c>
      <c r="D48" s="67"/>
      <c r="E48" s="76" t="s">
        <v>121</v>
      </c>
      <c r="F48" s="39" t="s">
        <v>25</v>
      </c>
      <c r="G48" s="72">
        <v>10</v>
      </c>
      <c r="H48" s="73">
        <v>20</v>
      </c>
      <c r="I48" s="73">
        <v>40</v>
      </c>
      <c r="J48" s="73">
        <v>80</v>
      </c>
      <c r="K48" s="74">
        <v>100</v>
      </c>
      <c r="L48" s="63">
        <f>IF(M48&lt;70, 0, IF(M48&lt;120, 1, 2))</f>
        <v>0</v>
      </c>
      <c r="M48" s="109"/>
    </row>
    <row r="49" spans="2:13" ht="33.950000000000003" hidden="1" customHeight="1" thickBot="1" x14ac:dyDescent="0.35">
      <c r="B49" s="85"/>
      <c r="C49" s="86"/>
      <c r="D49" s="87"/>
      <c r="E49" s="88"/>
      <c r="F49" s="89"/>
      <c r="G49" s="90">
        <v>130</v>
      </c>
      <c r="H49" s="91">
        <v>160</v>
      </c>
      <c r="I49" s="91">
        <v>180</v>
      </c>
      <c r="J49" s="91">
        <v>200</v>
      </c>
      <c r="K49" s="92">
        <v>250</v>
      </c>
      <c r="L49" s="93"/>
      <c r="M49" s="112"/>
    </row>
    <row r="50" spans="2:13" ht="33.950000000000003" customHeight="1" thickBot="1" x14ac:dyDescent="0.35">
      <c r="B50" s="77" t="s">
        <v>81</v>
      </c>
      <c r="C50" s="78" t="s">
        <v>82</v>
      </c>
      <c r="D50" s="79"/>
      <c r="E50" s="94" t="s">
        <v>122</v>
      </c>
      <c r="F50" s="95" t="s">
        <v>83</v>
      </c>
      <c r="G50" s="96">
        <v>0.04</v>
      </c>
      <c r="H50" s="97">
        <v>0.06</v>
      </c>
      <c r="I50" s="97">
        <v>0.08</v>
      </c>
      <c r="J50" s="97">
        <v>0.1</v>
      </c>
      <c r="K50" s="98">
        <v>0.12</v>
      </c>
      <c r="L50" s="94" t="s">
        <v>94</v>
      </c>
      <c r="M50" s="111"/>
    </row>
    <row r="51" spans="2:13" ht="33.950000000000003" hidden="1" customHeight="1" thickBot="1" x14ac:dyDescent="0.35">
      <c r="B51" s="85"/>
      <c r="C51" s="86"/>
      <c r="D51" s="87"/>
      <c r="E51" s="88"/>
      <c r="F51" s="99"/>
      <c r="G51" s="100">
        <v>30</v>
      </c>
      <c r="H51" s="101">
        <v>50</v>
      </c>
      <c r="I51" s="101">
        <v>70</v>
      </c>
      <c r="J51" s="101">
        <v>120</v>
      </c>
      <c r="K51" s="102">
        <v>250</v>
      </c>
      <c r="L51" s="93"/>
      <c r="M51" s="112"/>
    </row>
    <row r="52" spans="2:13" ht="33.950000000000003" customHeight="1" thickBot="1" x14ac:dyDescent="0.35">
      <c r="B52" s="35" t="s">
        <v>84</v>
      </c>
      <c r="C52" s="103"/>
      <c r="D52" s="104"/>
      <c r="E52" s="93" t="s">
        <v>85</v>
      </c>
      <c r="F52" s="99" t="s">
        <v>93</v>
      </c>
      <c r="G52" s="90">
        <v>5</v>
      </c>
      <c r="H52" s="91">
        <v>10</v>
      </c>
      <c r="I52" s="91">
        <v>15</v>
      </c>
      <c r="J52" s="91">
        <v>20</v>
      </c>
      <c r="K52" s="92">
        <v>25</v>
      </c>
      <c r="L52" s="93" t="s">
        <v>85</v>
      </c>
      <c r="M52" s="112"/>
    </row>
  </sheetData>
  <sheetProtection sheet="1" objects="1" scenarios="1"/>
  <mergeCells count="59">
    <mergeCell ref="C50:D50"/>
    <mergeCell ref="C2:D2"/>
    <mergeCell ref="L19:L23"/>
    <mergeCell ref="L24:L27"/>
    <mergeCell ref="B52:D52"/>
    <mergeCell ref="L3:L5"/>
    <mergeCell ref="L6:L8"/>
    <mergeCell ref="L9:L11"/>
    <mergeCell ref="L12:L14"/>
    <mergeCell ref="L15:L17"/>
    <mergeCell ref="C28:D28"/>
    <mergeCell ref="C45:D45"/>
    <mergeCell ref="B46:B48"/>
    <mergeCell ref="C46:D46"/>
    <mergeCell ref="C47:D47"/>
    <mergeCell ref="C48:D48"/>
    <mergeCell ref="B37:B40"/>
    <mergeCell ref="C37:D37"/>
    <mergeCell ref="C38:D38"/>
    <mergeCell ref="C39:D39"/>
    <mergeCell ref="C40:D40"/>
    <mergeCell ref="B41:B44"/>
    <mergeCell ref="C41:D41"/>
    <mergeCell ref="C42:D42"/>
    <mergeCell ref="C43:D43"/>
    <mergeCell ref="C44:D44"/>
    <mergeCell ref="B31:B36"/>
    <mergeCell ref="C31:D31"/>
    <mergeCell ref="C32:D32"/>
    <mergeCell ref="C33:D33"/>
    <mergeCell ref="C34:D34"/>
    <mergeCell ref="C35:D35"/>
    <mergeCell ref="C36:D36"/>
    <mergeCell ref="B24:B30"/>
    <mergeCell ref="C24:D24"/>
    <mergeCell ref="E24:E27"/>
    <mergeCell ref="C25:D25"/>
    <mergeCell ref="C26:D26"/>
    <mergeCell ref="C27:D27"/>
    <mergeCell ref="C29:C30"/>
    <mergeCell ref="E15:E17"/>
    <mergeCell ref="B18:B23"/>
    <mergeCell ref="C18:D18"/>
    <mergeCell ref="C19:D19"/>
    <mergeCell ref="E19:E23"/>
    <mergeCell ref="C20:D20"/>
    <mergeCell ref="C21:D21"/>
    <mergeCell ref="C22:D22"/>
    <mergeCell ref="C23:D23"/>
    <mergeCell ref="B3:B17"/>
    <mergeCell ref="C3:C5"/>
    <mergeCell ref="E3:E5"/>
    <mergeCell ref="C6:C8"/>
    <mergeCell ref="E6:E8"/>
    <mergeCell ref="C9:C11"/>
    <mergeCell ref="E9:E11"/>
    <mergeCell ref="C12:C14"/>
    <mergeCell ref="E12:E14"/>
    <mergeCell ref="C15:C17"/>
  </mergeCells>
  <phoneticPr fontId="4" type="noConversion"/>
  <conditionalFormatting sqref="L3:L17">
    <cfRule type="expression" dxfId="15" priority="14">
      <formula>L3&gt;=6</formula>
    </cfRule>
    <cfRule type="expression" dxfId="14" priority="15">
      <formula>L3&gt;=4</formula>
    </cfRule>
    <cfRule type="expression" dxfId="13" priority="16">
      <formula>L3&gt;=2</formula>
    </cfRule>
  </conditionalFormatting>
  <conditionalFormatting sqref="L19:L23">
    <cfRule type="expression" dxfId="12" priority="9">
      <formula>L19&gt;=10</formula>
    </cfRule>
    <cfRule type="expression" dxfId="11" priority="10">
      <formula>L19&gt;=8</formula>
    </cfRule>
    <cfRule type="expression" dxfId="10" priority="11">
      <formula>L19&gt;=6</formula>
    </cfRule>
    <cfRule type="expression" dxfId="9" priority="12">
      <formula>L19&gt;=4</formula>
    </cfRule>
    <cfRule type="expression" dxfId="8" priority="13">
      <formula>L19&gt;=2</formula>
    </cfRule>
  </conditionalFormatting>
  <conditionalFormatting sqref="L18 L28:L48">
    <cfRule type="expression" dxfId="7" priority="8">
      <formula>L18&gt;=2</formula>
    </cfRule>
  </conditionalFormatting>
  <conditionalFormatting sqref="G3:K48">
    <cfRule type="expression" dxfId="6" priority="2">
      <formula>$M3&gt;=INDEX($G$2:$K$2,1,COLUMN()-COLUMN($G$2)+1)</formula>
    </cfRule>
  </conditionalFormatting>
  <conditionalFormatting sqref="L24:L27">
    <cfRule type="expression" dxfId="5" priority="4">
      <formula>L24&gt;=8</formula>
    </cfRule>
    <cfRule type="expression" dxfId="4" priority="5">
      <formula>L24&gt;=6</formula>
    </cfRule>
    <cfRule type="expression" dxfId="3" priority="6">
      <formula>L24&gt;=4</formula>
    </cfRule>
    <cfRule type="expression" dxfId="2" priority="7">
      <formula>L24&gt;=2</formula>
    </cfRule>
  </conditionalFormatting>
  <conditionalFormatting sqref="G50:K51">
    <cfRule type="expression" dxfId="1" priority="22">
      <formula>$M50&gt;=INDEX($G$49:$K$49,1,COLUMN()-COLUMN($G$49)+1)</formula>
    </cfRule>
  </conditionalFormatting>
  <conditionalFormatting sqref="G52:K52">
    <cfRule type="expression" dxfId="0" priority="1">
      <formula>$M52&gt;=INDEX($G$51:$K$51,1,COLUMN()-COLUMN($G$51)+1)</formula>
    </cfRule>
  </conditionalFormatting>
  <pageMargins left="0.7" right="0.7" top="0.75" bottom="0.75" header="0.3" footer="0.3"/>
  <ignoredErrors>
    <ignoredError sqref="L19 L2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Youngsu Jeong</dc:creator>
  <cp:lastModifiedBy>Youngsu Jeong</cp:lastModifiedBy>
  <dcterms:created xsi:type="dcterms:W3CDTF">2025-06-16T15:14:39Z</dcterms:created>
  <dcterms:modified xsi:type="dcterms:W3CDTF">2025-06-16T18:03:46Z</dcterms:modified>
</cp:coreProperties>
</file>