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jm92\Downloads\"/>
    </mc:Choice>
  </mc:AlternateContent>
  <xr:revisionPtr revIDLastSave="0" documentId="13_ncr:1_{8E13974A-9455-4DF1-9D59-346ABA96FA69}" xr6:coauthVersionLast="47" xr6:coauthVersionMax="47" xr10:uidLastSave="{00000000-0000-0000-0000-000000000000}"/>
  <bookViews>
    <workbookView xWindow="20520" yWindow="5265" windowWidth="28755" windowHeight="15465" xr2:uid="{00000000-000D-0000-FFFF-FFFF00000000}"/>
  </bookViews>
  <sheets>
    <sheet name="노 검마 루트" sheetId="1" r:id="rId1"/>
    <sheet name="노 진힐 루트" sheetId="2" r:id="rId2"/>
    <sheet name="똥손 메린이용" sheetId="3" r:id="rId3"/>
    <sheet name="특급 똥손 메린이용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4" l="1"/>
  <c r="T14" i="4"/>
  <c r="S14" i="4"/>
  <c r="R14" i="4"/>
  <c r="Q14" i="4"/>
  <c r="P14" i="4"/>
  <c r="O14" i="4"/>
  <c r="N14" i="4"/>
  <c r="U13" i="4"/>
  <c r="T13" i="4"/>
  <c r="S13" i="4"/>
  <c r="R13" i="4"/>
  <c r="Q13" i="4"/>
  <c r="P13" i="4"/>
  <c r="O13" i="4"/>
  <c r="N13" i="4"/>
  <c r="U12" i="4"/>
  <c r="T12" i="4"/>
  <c r="S12" i="4"/>
  <c r="R12" i="4"/>
  <c r="Q12" i="4"/>
  <c r="P12" i="4"/>
  <c r="O12" i="4"/>
  <c r="N12" i="4"/>
  <c r="U11" i="4"/>
  <c r="T11" i="4"/>
  <c r="S11" i="4"/>
  <c r="R11" i="4"/>
  <c r="Q11" i="4"/>
  <c r="P11" i="4"/>
  <c r="O11" i="4"/>
  <c r="N11" i="4"/>
  <c r="U10" i="4"/>
  <c r="T10" i="4"/>
  <c r="S10" i="4"/>
  <c r="R10" i="4"/>
  <c r="Q10" i="4"/>
  <c r="P10" i="4"/>
  <c r="O10" i="4"/>
  <c r="N10" i="4"/>
  <c r="U9" i="4"/>
  <c r="T9" i="4"/>
  <c r="S9" i="4"/>
  <c r="R9" i="4"/>
  <c r="Q9" i="4"/>
  <c r="P9" i="4"/>
  <c r="O9" i="4"/>
  <c r="N9" i="4"/>
  <c r="U8" i="4"/>
  <c r="T8" i="4"/>
  <c r="S8" i="4"/>
  <c r="R8" i="4"/>
  <c r="Q8" i="4"/>
  <c r="P8" i="4"/>
  <c r="O8" i="4"/>
  <c r="N8" i="4"/>
  <c r="U7" i="4"/>
  <c r="T7" i="4"/>
  <c r="S7" i="4"/>
  <c r="R7" i="4"/>
  <c r="Q7" i="4"/>
  <c r="P7" i="4"/>
  <c r="O7" i="4"/>
  <c r="N7" i="4"/>
  <c r="U6" i="4"/>
  <c r="T6" i="4"/>
  <c r="S6" i="4"/>
  <c r="R6" i="4"/>
  <c r="Q6" i="4"/>
  <c r="P6" i="4"/>
  <c r="O6" i="4"/>
  <c r="N6" i="4"/>
  <c r="U5" i="4"/>
  <c r="T5" i="4"/>
  <c r="S5" i="4"/>
  <c r="R5" i="4"/>
  <c r="Q5" i="4"/>
  <c r="P5" i="4"/>
  <c r="O5" i="4"/>
  <c r="N5" i="4"/>
  <c r="U4" i="4"/>
  <c r="T4" i="4"/>
  <c r="S4" i="4"/>
  <c r="R4" i="4"/>
  <c r="Q4" i="4"/>
  <c r="P4" i="4"/>
  <c r="O4" i="4"/>
  <c r="N4" i="4"/>
  <c r="U3" i="4"/>
  <c r="T3" i="4"/>
  <c r="S3" i="4"/>
  <c r="R3" i="4"/>
  <c r="Q3" i="4"/>
  <c r="P3" i="4"/>
  <c r="O3" i="4"/>
  <c r="N3" i="4"/>
  <c r="U2" i="4"/>
  <c r="T2" i="4"/>
  <c r="S2" i="4"/>
  <c r="R2" i="4"/>
  <c r="Q2" i="4"/>
  <c r="P2" i="4"/>
  <c r="O2" i="4"/>
  <c r="N2" i="4"/>
  <c r="U14" i="3"/>
  <c r="T14" i="3"/>
  <c r="S14" i="3"/>
  <c r="R14" i="3"/>
  <c r="Q14" i="3"/>
  <c r="P14" i="3"/>
  <c r="O14" i="3"/>
  <c r="N14" i="3"/>
  <c r="U13" i="3"/>
  <c r="T13" i="3"/>
  <c r="S13" i="3"/>
  <c r="R13" i="3"/>
  <c r="Q13" i="3"/>
  <c r="P13" i="3"/>
  <c r="O13" i="3"/>
  <c r="N13" i="3"/>
  <c r="U12" i="3"/>
  <c r="T12" i="3"/>
  <c r="S12" i="3"/>
  <c r="R12" i="3"/>
  <c r="Q12" i="3"/>
  <c r="P12" i="3"/>
  <c r="O12" i="3"/>
  <c r="N12" i="3"/>
  <c r="U11" i="3"/>
  <c r="T11" i="3"/>
  <c r="S11" i="3"/>
  <c r="R11" i="3"/>
  <c r="Q11" i="3"/>
  <c r="P11" i="3"/>
  <c r="O11" i="3"/>
  <c r="N11" i="3"/>
  <c r="U10" i="3"/>
  <c r="T10" i="3"/>
  <c r="S10" i="3"/>
  <c r="R10" i="3"/>
  <c r="Q10" i="3"/>
  <c r="P10" i="3"/>
  <c r="O10" i="3"/>
  <c r="N10" i="3"/>
  <c r="U9" i="3"/>
  <c r="T9" i="3"/>
  <c r="S9" i="3"/>
  <c r="R9" i="3"/>
  <c r="Q9" i="3"/>
  <c r="P9" i="3"/>
  <c r="O9" i="3"/>
  <c r="N9" i="3"/>
  <c r="U8" i="3"/>
  <c r="T8" i="3"/>
  <c r="S8" i="3"/>
  <c r="R8" i="3"/>
  <c r="Q8" i="3"/>
  <c r="P8" i="3"/>
  <c r="O8" i="3"/>
  <c r="N8" i="3"/>
  <c r="U7" i="3"/>
  <c r="T7" i="3"/>
  <c r="S7" i="3"/>
  <c r="R7" i="3"/>
  <c r="Q7" i="3"/>
  <c r="P7" i="3"/>
  <c r="O7" i="3"/>
  <c r="N7" i="3"/>
  <c r="U6" i="3"/>
  <c r="T6" i="3"/>
  <c r="S6" i="3"/>
  <c r="R6" i="3"/>
  <c r="Q6" i="3"/>
  <c r="P6" i="3"/>
  <c r="O6" i="3"/>
  <c r="N6" i="3"/>
  <c r="U5" i="3"/>
  <c r="T5" i="3"/>
  <c r="S5" i="3"/>
  <c r="R5" i="3"/>
  <c r="Q5" i="3"/>
  <c r="P5" i="3"/>
  <c r="O5" i="3"/>
  <c r="N5" i="3"/>
  <c r="U4" i="3"/>
  <c r="T4" i="3"/>
  <c r="S4" i="3"/>
  <c r="R4" i="3"/>
  <c r="Q4" i="3"/>
  <c r="P4" i="3"/>
  <c r="O4" i="3"/>
  <c r="N4" i="3"/>
  <c r="U3" i="3"/>
  <c r="T3" i="3"/>
  <c r="S3" i="3"/>
  <c r="R3" i="3"/>
  <c r="Q3" i="3"/>
  <c r="P3" i="3"/>
  <c r="O3" i="3"/>
  <c r="N3" i="3"/>
  <c r="U2" i="3"/>
  <c r="T2" i="3"/>
  <c r="S2" i="3"/>
  <c r="R2" i="3"/>
  <c r="Q2" i="3"/>
  <c r="P2" i="3"/>
  <c r="O2" i="3"/>
  <c r="N2" i="3"/>
  <c r="U14" i="2"/>
  <c r="T14" i="2"/>
  <c r="S14" i="2"/>
  <c r="R14" i="2"/>
  <c r="Q14" i="2"/>
  <c r="P14" i="2"/>
  <c r="O14" i="2"/>
  <c r="N14" i="2"/>
  <c r="U13" i="2"/>
  <c r="T13" i="2"/>
  <c r="S13" i="2"/>
  <c r="R13" i="2"/>
  <c r="Q13" i="2"/>
  <c r="P13" i="2"/>
  <c r="O13" i="2"/>
  <c r="N13" i="2"/>
  <c r="U12" i="2"/>
  <c r="T12" i="2"/>
  <c r="S12" i="2"/>
  <c r="R12" i="2"/>
  <c r="Q12" i="2"/>
  <c r="P12" i="2"/>
  <c r="O12" i="2"/>
  <c r="N12" i="2"/>
  <c r="U11" i="2"/>
  <c r="T11" i="2"/>
  <c r="S11" i="2"/>
  <c r="R11" i="2"/>
  <c r="Q11" i="2"/>
  <c r="P11" i="2"/>
  <c r="O11" i="2"/>
  <c r="N11" i="2"/>
  <c r="U10" i="2"/>
  <c r="T10" i="2"/>
  <c r="S10" i="2"/>
  <c r="R10" i="2"/>
  <c r="Q10" i="2"/>
  <c r="P10" i="2"/>
  <c r="O10" i="2"/>
  <c r="N10" i="2"/>
  <c r="U9" i="2"/>
  <c r="T9" i="2"/>
  <c r="S9" i="2"/>
  <c r="R9" i="2"/>
  <c r="Q9" i="2"/>
  <c r="P9" i="2"/>
  <c r="O9" i="2"/>
  <c r="N9" i="2"/>
  <c r="U8" i="2"/>
  <c r="T8" i="2"/>
  <c r="S8" i="2"/>
  <c r="R8" i="2"/>
  <c r="Q8" i="2"/>
  <c r="P8" i="2"/>
  <c r="O8" i="2"/>
  <c r="N8" i="2"/>
  <c r="U7" i="2"/>
  <c r="T7" i="2"/>
  <c r="S7" i="2"/>
  <c r="R7" i="2"/>
  <c r="Q7" i="2"/>
  <c r="P7" i="2"/>
  <c r="O7" i="2"/>
  <c r="N7" i="2"/>
  <c r="U6" i="2"/>
  <c r="T6" i="2"/>
  <c r="S6" i="2"/>
  <c r="R6" i="2"/>
  <c r="Q6" i="2"/>
  <c r="P6" i="2"/>
  <c r="O6" i="2"/>
  <c r="N6" i="2"/>
  <c r="U5" i="2"/>
  <c r="T5" i="2"/>
  <c r="S5" i="2"/>
  <c r="R5" i="2"/>
  <c r="Q5" i="2"/>
  <c r="P5" i="2"/>
  <c r="O5" i="2"/>
  <c r="N5" i="2"/>
  <c r="U4" i="2"/>
  <c r="T4" i="2"/>
  <c r="S4" i="2"/>
  <c r="R4" i="2"/>
  <c r="Q4" i="2"/>
  <c r="P4" i="2"/>
  <c r="O4" i="2"/>
  <c r="N4" i="2"/>
  <c r="U3" i="2"/>
  <c r="T3" i="2"/>
  <c r="S3" i="2"/>
  <c r="R3" i="2"/>
  <c r="Q3" i="2"/>
  <c r="P3" i="2"/>
  <c r="O3" i="2"/>
  <c r="N3" i="2"/>
  <c r="U2" i="2"/>
  <c r="T2" i="2"/>
  <c r="S2" i="2"/>
  <c r="R2" i="2"/>
  <c r="Q2" i="2"/>
  <c r="P2" i="2"/>
  <c r="O2" i="2"/>
  <c r="N2" i="2"/>
  <c r="N3" i="1"/>
  <c r="O3" i="1"/>
  <c r="P3" i="1"/>
  <c r="Q3" i="1"/>
  <c r="R3" i="1"/>
  <c r="S3" i="1"/>
  <c r="T3" i="1"/>
  <c r="U3" i="1"/>
  <c r="N4" i="1"/>
  <c r="O4" i="1"/>
  <c r="P4" i="1"/>
  <c r="Q4" i="1"/>
  <c r="R4" i="1"/>
  <c r="S4" i="1"/>
  <c r="T4" i="1"/>
  <c r="U4" i="1"/>
  <c r="N5" i="1"/>
  <c r="O5" i="1"/>
  <c r="P5" i="1"/>
  <c r="Q5" i="1"/>
  <c r="R5" i="1"/>
  <c r="S5" i="1"/>
  <c r="T5" i="1"/>
  <c r="U5" i="1"/>
  <c r="N6" i="1"/>
  <c r="O6" i="1"/>
  <c r="P6" i="1"/>
  <c r="Q6" i="1"/>
  <c r="R6" i="1"/>
  <c r="S6" i="1"/>
  <c r="T6" i="1"/>
  <c r="U6" i="1"/>
  <c r="N7" i="1"/>
  <c r="O7" i="1"/>
  <c r="P7" i="1"/>
  <c r="Q7" i="1"/>
  <c r="R7" i="1"/>
  <c r="S7" i="1"/>
  <c r="T7" i="1"/>
  <c r="U7" i="1"/>
  <c r="N8" i="1"/>
  <c r="O8" i="1"/>
  <c r="P8" i="1"/>
  <c r="Q8" i="1"/>
  <c r="R8" i="1"/>
  <c r="S8" i="1"/>
  <c r="T8" i="1"/>
  <c r="U8" i="1"/>
  <c r="N9" i="1"/>
  <c r="O9" i="1"/>
  <c r="P9" i="1"/>
  <c r="Q9" i="1"/>
  <c r="R9" i="1"/>
  <c r="S9" i="1"/>
  <c r="T9" i="1"/>
  <c r="U9" i="1"/>
  <c r="N10" i="1"/>
  <c r="O10" i="1"/>
  <c r="P10" i="1"/>
  <c r="Q10" i="1"/>
  <c r="R10" i="1"/>
  <c r="S10" i="1"/>
  <c r="T10" i="1"/>
  <c r="U10" i="1"/>
  <c r="N11" i="1"/>
  <c r="O11" i="1"/>
  <c r="P11" i="1"/>
  <c r="Q11" i="1"/>
  <c r="R11" i="1"/>
  <c r="S11" i="1"/>
  <c r="T11" i="1"/>
  <c r="U11" i="1"/>
  <c r="N12" i="1"/>
  <c r="O12" i="1"/>
  <c r="P12" i="1"/>
  <c r="Q12" i="1"/>
  <c r="R12" i="1"/>
  <c r="S12" i="1"/>
  <c r="T12" i="1"/>
  <c r="U12" i="1"/>
  <c r="N13" i="1"/>
  <c r="O13" i="1"/>
  <c r="P13" i="1"/>
  <c r="Q13" i="1"/>
  <c r="R13" i="1"/>
  <c r="S13" i="1"/>
  <c r="T13" i="1"/>
  <c r="U13" i="1"/>
  <c r="N14" i="1"/>
  <c r="O14" i="1"/>
  <c r="P14" i="1"/>
  <c r="Q14" i="1"/>
  <c r="R14" i="1"/>
  <c r="S14" i="1"/>
  <c r="T14" i="1"/>
  <c r="U14" i="1"/>
  <c r="O2" i="1"/>
  <c r="P2" i="1"/>
  <c r="Q2" i="1"/>
  <c r="R2" i="1"/>
  <c r="S2" i="1"/>
  <c r="T2" i="1"/>
  <c r="U2" i="1"/>
  <c r="N2" i="1"/>
  <c r="J3" i="1" l="1"/>
  <c r="J13" i="1"/>
  <c r="J4" i="2"/>
  <c r="J13" i="3"/>
  <c r="J8" i="4"/>
  <c r="J14" i="4"/>
  <c r="J9" i="1"/>
  <c r="J2" i="3"/>
  <c r="K2" i="3" s="1"/>
  <c r="J5" i="1"/>
  <c r="J7" i="1"/>
  <c r="J7" i="2"/>
  <c r="J4" i="1"/>
  <c r="J10" i="3"/>
  <c r="J8" i="3"/>
  <c r="J10" i="2"/>
  <c r="J5" i="3"/>
  <c r="J11" i="3"/>
  <c r="J6" i="4"/>
  <c r="J12" i="2"/>
  <c r="J11" i="4"/>
  <c r="J12" i="1"/>
  <c r="J14" i="1"/>
  <c r="J5" i="2"/>
  <c r="J13" i="2"/>
  <c r="J3" i="4"/>
  <c r="J6" i="1"/>
  <c r="J6" i="3"/>
  <c r="J11" i="1"/>
  <c r="J6" i="2"/>
  <c r="J3" i="3"/>
  <c r="J7" i="3"/>
  <c r="J9" i="3"/>
  <c r="J7" i="4"/>
  <c r="J2" i="1"/>
  <c r="K2" i="1" s="1"/>
  <c r="L2" i="1" s="1"/>
  <c r="J10" i="1"/>
  <c r="J14" i="2"/>
  <c r="J13" i="4"/>
  <c r="J5" i="4"/>
  <c r="J8" i="1"/>
  <c r="J3" i="2"/>
  <c r="J9" i="2"/>
  <c r="J2" i="4"/>
  <c r="K2" i="4" s="1"/>
  <c r="L2" i="4" s="1"/>
  <c r="J4" i="4"/>
  <c r="J12" i="4"/>
  <c r="J2" i="2"/>
  <c r="K2" i="2" s="1"/>
  <c r="L2" i="2" s="1"/>
  <c r="J4" i="3"/>
  <c r="J14" i="3"/>
  <c r="J10" i="4"/>
  <c r="J8" i="2"/>
  <c r="J11" i="2"/>
  <c r="J12" i="3"/>
  <c r="J9" i="4"/>
  <c r="K3" i="3" l="1"/>
  <c r="K4" i="3" s="1"/>
  <c r="K5" i="3" s="1"/>
  <c r="L2" i="3"/>
  <c r="K3" i="2"/>
  <c r="K6" i="3"/>
  <c r="K7" i="3" s="1"/>
  <c r="K8" i="3" s="1"/>
  <c r="K9" i="3" s="1"/>
  <c r="K10" i="3" s="1"/>
  <c r="K11" i="3" s="1"/>
  <c r="K12" i="3" s="1"/>
  <c r="K13" i="3" s="1"/>
  <c r="K14" i="3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3" i="1"/>
  <c r="L3" i="1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L14" i="2" s="1"/>
  <c r="L3" i="2"/>
  <c r="K4" i="1" l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L14" i="1" s="1"/>
</calcChain>
</file>

<file path=xl/sharedStrings.xml><?xml version="1.0" encoding="utf-8"?>
<sst xmlns="http://schemas.openxmlformats.org/spreadsheetml/2006/main" count="565" uniqueCount="60">
  <si>
    <t>스우</t>
  </si>
  <si>
    <t>데미안</t>
  </si>
  <si>
    <t>루시드</t>
  </si>
  <si>
    <t>윌</t>
  </si>
  <si>
    <t>더스크</t>
  </si>
  <si>
    <t>듄켈</t>
  </si>
  <si>
    <t>진힐라</t>
  </si>
  <si>
    <t>검은마법사</t>
  </si>
  <si>
    <t>획득점수</t>
  </si>
  <si>
    <t>누적점수</t>
  </si>
  <si>
    <t>해방퀘스트</t>
  </si>
  <si>
    <t>1주차(6.19~6.25)</t>
  </si>
  <si>
    <t>노말 1</t>
  </si>
  <si>
    <t>2주차(6.26~7.2)</t>
  </si>
  <si>
    <t>이지 1</t>
  </si>
  <si>
    <t>3주차(7.3~7.9)</t>
  </si>
  <si>
    <t>반레온</t>
  </si>
  <si>
    <t>4주차(7.10~7.16)</t>
  </si>
  <si>
    <t>하드 2</t>
  </si>
  <si>
    <t>5주차(7.17~7.23)</t>
  </si>
  <si>
    <t>아카이럼</t>
  </si>
  <si>
    <t>6주차(7.24~7.30)</t>
  </si>
  <si>
    <t>하드 1</t>
  </si>
  <si>
    <t>매그너스</t>
  </si>
  <si>
    <t>7주차(7.31~8.6)</t>
  </si>
  <si>
    <t>8주차(8.7~8.13)</t>
  </si>
  <si>
    <t>9주차(8.14~8.20)</t>
  </si>
  <si>
    <t>10주차(8.21~8.27)</t>
  </si>
  <si>
    <t>11주차(8.28~9.3)</t>
  </si>
  <si>
    <t>하드 4</t>
  </si>
  <si>
    <t>12주차(9.4~9.10)</t>
  </si>
  <si>
    <t>하드 3</t>
  </si>
  <si>
    <t>13주차(9.11~9.17)</t>
  </si>
  <si>
    <t>이 부분만 기재하시면 됩니다</t>
  </si>
  <si>
    <t>건들지마세용 자동계산됨</t>
  </si>
  <si>
    <t>이지</t>
  </si>
  <si>
    <t>노말</t>
  </si>
  <si>
    <t>하드</t>
  </si>
  <si>
    <t>카오스 더스크는 하드로 입력필요</t>
  </si>
  <si>
    <t>사용방법</t>
  </si>
  <si>
    <t>1. 본인계정의 새 스프레드 시트 만들기</t>
  </si>
  <si>
    <t>2. A-V열 통째로 복사 후 신규생성 시트에 붙여넣기</t>
  </si>
  <si>
    <t xml:space="preserve">누적점수 500 </t>
  </si>
  <si>
    <t xml:space="preserve">누적점수 1000 </t>
  </si>
  <si>
    <t>누적점수 1500</t>
  </si>
  <si>
    <t>누적점수 2500</t>
  </si>
  <si>
    <t>스우(1차해방)</t>
  </si>
  <si>
    <t>누적점수 3500</t>
  </si>
  <si>
    <t>누적점수 4500</t>
  </si>
  <si>
    <t>누적점수 5500</t>
  </si>
  <si>
    <t>누적점수 6500</t>
  </si>
  <si>
    <t>진힐라(최종해방)</t>
  </si>
  <si>
    <t>하드 6</t>
  </si>
  <si>
    <t>노말 2</t>
  </si>
  <si>
    <t xml:space="preserve">노말 1 </t>
  </si>
  <si>
    <t>데미안, 윌</t>
  </si>
  <si>
    <t>똥손 메린이 목표 : 4500점 달성 후 해방루시드 6인 클리어</t>
  </si>
  <si>
    <t>주의사항 : 13주차 루시드는 반드시 루시드퀘스트 수락 이후 클리어</t>
  </si>
  <si>
    <t>특급 똥손 메린이 목표 : 3500점 달성 후 해방윌 6인 클리어</t>
  </si>
  <si>
    <t>주의사항 : 13주차 윌은 반드시 윌퀘스트 수락 이후 클리어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</si>
</sst>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1"/>
      <color theme="1"/>
      <name val="Calibri"/>
    </font>
    <font>
      <sz val="11"/>
      <color rgb="FF000000"/>
      <name val="Calibri"/>
    </font>
    <font>
      <b/>
      <sz val="11"/>
      <color rgb="FFFF0000"/>
      <name val="Calibri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theme="1"/>
      <name val="Arial"/>
      <scheme val="minor"/>
    </font>
    <font>
      <b/>
      <sz val="11"/>
      <color theme="1"/>
      <name val="Calibri"/>
    </font>
    <font>
      <sz val="8"/>
      <name val="Arial"/>
      <family val="3"/>
      <charset val="129"/>
      <scheme val="minor"/>
    </font>
    <font>
      <sz val="11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0" xfId="0" applyFont="1"/>
    <xf numFmtId="0" fontId="1" fillId="3" borderId="7" xfId="0" applyFont="1" applyFill="1" applyBorder="1"/>
    <xf numFmtId="0" fontId="1" fillId="3" borderId="8" xfId="0" applyFont="1" applyFill="1" applyBorder="1"/>
    <xf numFmtId="0" fontId="2" fillId="3" borderId="9" xfId="0" applyFont="1" applyFill="1" applyBorder="1"/>
    <xf numFmtId="1" fontId="1" fillId="3" borderId="7" xfId="0" applyNumberFormat="1" applyFont="1" applyFill="1" applyBorder="1" applyAlignment="1">
      <alignment horizontal="right"/>
    </xf>
    <xf numFmtId="1" fontId="1" fillId="3" borderId="10" xfId="0" applyNumberFormat="1" applyFont="1" applyFill="1" applyBorder="1" applyAlignment="1">
      <alignment horizontal="right"/>
    </xf>
    <xf numFmtId="0" fontId="3" fillId="3" borderId="11" xfId="0" applyFont="1" applyFill="1" applyBorder="1"/>
    <xf numFmtId="1" fontId="1" fillId="0" borderId="0" xfId="0" applyNumberFormat="1" applyFont="1" applyAlignment="1">
      <alignment horizontal="right"/>
    </xf>
    <xf numFmtId="0" fontId="1" fillId="4" borderId="7" xfId="0" applyFont="1" applyFill="1" applyBorder="1"/>
    <xf numFmtId="0" fontId="1" fillId="4" borderId="8" xfId="0" applyFont="1" applyFill="1" applyBorder="1"/>
    <xf numFmtId="0" fontId="2" fillId="4" borderId="9" xfId="0" applyFont="1" applyFill="1" applyBorder="1"/>
    <xf numFmtId="1" fontId="1" fillId="4" borderId="7" xfId="0" applyNumberFormat="1" applyFont="1" applyFill="1" applyBorder="1" applyAlignment="1">
      <alignment horizontal="right"/>
    </xf>
    <xf numFmtId="1" fontId="1" fillId="4" borderId="10" xfId="0" applyNumberFormat="1" applyFont="1" applyFill="1" applyBorder="1" applyAlignment="1">
      <alignment horizontal="right"/>
    </xf>
    <xf numFmtId="0" fontId="3" fillId="4" borderId="11" xfId="0" applyFont="1" applyFill="1" applyBorder="1"/>
    <xf numFmtId="0" fontId="3" fillId="4" borderId="8" xfId="0" applyFont="1" applyFill="1" applyBorder="1"/>
    <xf numFmtId="0" fontId="3" fillId="3" borderId="8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3" fillId="3" borderId="13" xfId="0" applyFont="1" applyFill="1" applyBorder="1"/>
    <xf numFmtId="0" fontId="2" fillId="3" borderId="14" xfId="0" applyFont="1" applyFill="1" applyBorder="1"/>
    <xf numFmtId="1" fontId="1" fillId="3" borderId="12" xfId="0" applyNumberFormat="1" applyFont="1" applyFill="1" applyBorder="1" applyAlignment="1">
      <alignment horizontal="right"/>
    </xf>
    <xf numFmtId="1" fontId="1" fillId="3" borderId="15" xfId="0" applyNumberFormat="1" applyFont="1" applyFill="1" applyBorder="1" applyAlignment="1">
      <alignment horizontal="right"/>
    </xf>
    <xf numFmtId="0" fontId="3" fillId="3" borderId="16" xfId="0" applyFont="1" applyFill="1" applyBorder="1"/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8" xfId="0" applyFont="1" applyBorder="1"/>
    <xf numFmtId="0" fontId="2" fillId="3" borderId="8" xfId="0" applyFont="1" applyFill="1" applyBorder="1"/>
    <xf numFmtId="0" fontId="2" fillId="4" borderId="8" xfId="0" applyFont="1" applyFill="1" applyBorder="1"/>
    <xf numFmtId="0" fontId="2" fillId="3" borderId="13" xfId="0" applyFont="1" applyFill="1" applyBorder="1"/>
    <xf numFmtId="0" fontId="5" fillId="5" borderId="0" xfId="0" applyFont="1" applyFill="1" applyAlignment="1">
      <alignment horizontal="center"/>
    </xf>
    <xf numFmtId="0" fontId="0" fillId="0" borderId="0" xfId="0"/>
    <xf numFmtId="0" fontId="6" fillId="5" borderId="0" xfId="0" applyFont="1" applyFill="1" applyAlignment="1">
      <alignment horizontal="center"/>
    </xf>
    <xf numFmtId="0" fontId="7" fillId="6" borderId="0" xfId="0" applyFont="1" applyFill="1"/>
    <xf numFmtId="0" fontId="9" fillId="4" borderId="8" xfId="0" applyFont="1" applyFill="1" applyBorder="1"/>
    <xf numFmtId="0" fontId="9" fillId="3" borderId="8" xfId="0" applyFont="1" applyFill="1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topLeftCell="B1" workbookViewId="0">
      <selection activeCell="L2" sqref="L2"/>
    </sheetView>
  </sheetViews>
  <sheetFormatPr defaultColWidth="12.5703125" defaultRowHeight="15.75" customHeight="1" x14ac:dyDescent="0.2"/>
  <cols>
    <col min="14" max="21" width="0" hidden="1" customWidth="1"/>
  </cols>
  <sheetData>
    <row r="1" spans="1:23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1" t="s">
        <v>8</v>
      </c>
      <c r="K1" s="5" t="s">
        <v>9</v>
      </c>
      <c r="L1" s="6" t="s">
        <v>10</v>
      </c>
      <c r="M1" s="7"/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7" t="s">
        <v>5</v>
      </c>
      <c r="T1" s="7" t="s">
        <v>6</v>
      </c>
      <c r="U1" s="7" t="s">
        <v>7</v>
      </c>
      <c r="V1" s="7"/>
      <c r="W1" s="7"/>
    </row>
    <row r="2" spans="1:23" ht="16.5" x14ac:dyDescent="0.3">
      <c r="A2" s="8" t="s">
        <v>11</v>
      </c>
      <c r="B2" s="9" t="s">
        <v>12</v>
      </c>
      <c r="C2" s="9" t="s">
        <v>12</v>
      </c>
      <c r="D2" s="9"/>
      <c r="E2" s="9"/>
      <c r="F2" s="42"/>
      <c r="G2" s="42"/>
      <c r="H2" s="9"/>
      <c r="I2" s="10"/>
      <c r="J2" s="11">
        <f t="shared" ref="J2:J14" si="0">SUM(N2:U2)*3</f>
        <v>60</v>
      </c>
      <c r="K2" s="12">
        <f>J2</f>
        <v>60</v>
      </c>
      <c r="L2" s="13" t="e">
        <f t="shared" ref="L2:L3" ca="1" si="1">_xludf.IFS(
  K2&lt;500, "",
  K2&lt;1000, "반레온",
  K2&lt;1500, "아카이럼",
  K2&lt;2500, "매그너스",
  K2&lt;3500, "스우",
  K2&lt;4500, "데미안",
  K2&lt;5500, "윌",
  K2&lt;6500, "루시드",
  K2&gt;=6500, "진힐라"
)</f>
        <v>#NAME?</v>
      </c>
      <c r="M2" s="7"/>
      <c r="N2" s="14">
        <f>IFERROR(
   INDEX($B$17:$H$19,
      MATCH(LEFT(B2,FIND(" ",B2)-1), $A$17:$A$19, 0),
      MATCH(N$1, $B$16:$H$16, 0)
   ) / RIGHT(B2, LEN(B2)-FIND(" ",B2)),
   0
)</f>
        <v>10</v>
      </c>
      <c r="O2" s="14">
        <f t="shared" ref="O2:U2" si="2">IFERROR(
   INDEX($B$17:$H$19,
      MATCH(LEFT(C2,FIND(" ",C2)-1), $A$17:$A$19, 0),
      MATCH(O$1, $B$16:$H$16, 0)
   ) / RIGHT(C2, LEN(C2)-FIND(" ",C2)),
   0
)</f>
        <v>10</v>
      </c>
      <c r="P2" s="14">
        <f t="shared" si="2"/>
        <v>0</v>
      </c>
      <c r="Q2" s="14">
        <f t="shared" si="2"/>
        <v>0</v>
      </c>
      <c r="R2" s="14">
        <f t="shared" si="2"/>
        <v>0</v>
      </c>
      <c r="S2" s="14">
        <f t="shared" si="2"/>
        <v>0</v>
      </c>
      <c r="T2" s="14">
        <f t="shared" si="2"/>
        <v>0</v>
      </c>
      <c r="U2" s="14">
        <f t="shared" si="2"/>
        <v>0</v>
      </c>
      <c r="V2" s="7"/>
      <c r="W2" s="7"/>
    </row>
    <row r="3" spans="1:23" ht="16.5" x14ac:dyDescent="0.3">
      <c r="A3" s="15" t="s">
        <v>13</v>
      </c>
      <c r="B3" s="16" t="s">
        <v>12</v>
      </c>
      <c r="C3" s="16" t="s">
        <v>12</v>
      </c>
      <c r="D3" s="16" t="s">
        <v>14</v>
      </c>
      <c r="E3" s="16" t="s">
        <v>14</v>
      </c>
      <c r="F3" s="41"/>
      <c r="G3" s="41"/>
      <c r="H3" s="16"/>
      <c r="I3" s="17"/>
      <c r="J3" s="18">
        <f>SUM(N3:U3)*3</f>
        <v>150</v>
      </c>
      <c r="K3" s="19">
        <f t="shared" ref="K3:K14" si="3">K2+J3</f>
        <v>210</v>
      </c>
      <c r="L3" s="20" t="e">
        <f t="shared" ca="1" si="1"/>
        <v>#NAME?</v>
      </c>
      <c r="M3" s="7"/>
      <c r="N3" s="14">
        <f t="shared" ref="N3:N14" si="4">IFERROR(
   INDEX($B$17:$H$19,
      MATCH(LEFT(B3,FIND(" ",B3)-1), $A$17:$A$19, 0),
      MATCH(N$1, $B$16:$H$16, 0)
   ) / RIGHT(B3, LEN(B3)-FIND(" ",B3)),
   0
)</f>
        <v>10</v>
      </c>
      <c r="O3" s="14">
        <f t="shared" ref="O3:O14" si="5">IFERROR(
   INDEX($B$17:$H$19,
      MATCH(LEFT(C3,FIND(" ",C3)-1), $A$17:$A$19, 0),
      MATCH(O$1, $B$16:$H$16, 0)
   ) / RIGHT(C3, LEN(C3)-FIND(" ",C3)),
   0
)</f>
        <v>10</v>
      </c>
      <c r="P3" s="14">
        <f t="shared" ref="P3:P14" si="6">IFERROR(
   INDEX($B$17:$H$19,
      MATCH(LEFT(D3,FIND(" ",D3)-1), $A$17:$A$19, 0),
      MATCH(P$1, $B$16:$H$16, 0)
   ) / RIGHT(D3, LEN(D3)-FIND(" ",D3)),
   0
)</f>
        <v>15</v>
      </c>
      <c r="Q3" s="14">
        <f t="shared" ref="Q3:Q14" si="7">IFERROR(
   INDEX($B$17:$H$19,
      MATCH(LEFT(E3,FIND(" ",E3)-1), $A$17:$A$19, 0),
      MATCH(Q$1, $B$16:$H$16, 0)
   ) / RIGHT(E3, LEN(E3)-FIND(" ",E3)),
   0
)</f>
        <v>15</v>
      </c>
      <c r="R3" s="14">
        <f t="shared" ref="R3:R14" si="8">IFERROR(
   INDEX($B$17:$H$19,
      MATCH(LEFT(F3,FIND(" ",F3)-1), $A$17:$A$19, 0),
      MATCH(R$1, $B$16:$H$16, 0)
   ) / RIGHT(F3, LEN(F3)-FIND(" ",F3)),
   0
)</f>
        <v>0</v>
      </c>
      <c r="S3" s="14">
        <f t="shared" ref="S3:S14" si="9">IFERROR(
   INDEX($B$17:$H$19,
      MATCH(LEFT(G3,FIND(" ",G3)-1), $A$17:$A$19, 0),
      MATCH(S$1, $B$16:$H$16, 0)
   ) / RIGHT(G3, LEN(G3)-FIND(" ",G3)),
   0
)</f>
        <v>0</v>
      </c>
      <c r="T3" s="14">
        <f t="shared" ref="T3:T14" si="10">IFERROR(
   INDEX($B$17:$H$19,
      MATCH(LEFT(H3,FIND(" ",H3)-1), $A$17:$A$19, 0),
      MATCH(T$1, $B$16:$H$16, 0)
   ) / RIGHT(H3, LEN(H3)-FIND(" ",H3)),
   0
)</f>
        <v>0</v>
      </c>
      <c r="U3" s="14">
        <f t="shared" ref="U3:U14" si="11">IFERROR(
   INDEX($B$17:$H$19,
      MATCH(LEFT(I3,FIND(" ",I3)-1), $A$17:$A$19, 0),
      MATCH(U$1, $B$16:$H$16, 0)
   ) / RIGHT(I3, LEN(I3)-FIND(" ",I3)),
   0
)</f>
        <v>0</v>
      </c>
      <c r="V3" s="7"/>
      <c r="W3" s="7"/>
    </row>
    <row r="4" spans="1:23" ht="15" x14ac:dyDescent="0.25">
      <c r="A4" s="8" t="s">
        <v>15</v>
      </c>
      <c r="B4" s="9" t="s">
        <v>12</v>
      </c>
      <c r="C4" s="9" t="s">
        <v>12</v>
      </c>
      <c r="D4" s="9" t="s">
        <v>12</v>
      </c>
      <c r="E4" s="9" t="s">
        <v>14</v>
      </c>
      <c r="F4" s="9" t="s">
        <v>12</v>
      </c>
      <c r="G4" s="9" t="s">
        <v>12</v>
      </c>
      <c r="H4" s="9"/>
      <c r="I4" s="10"/>
      <c r="J4" s="11">
        <f t="shared" si="0"/>
        <v>300</v>
      </c>
      <c r="K4" s="12">
        <f t="shared" si="3"/>
        <v>510</v>
      </c>
      <c r="L4" s="13" t="s">
        <v>16</v>
      </c>
      <c r="M4" s="7"/>
      <c r="N4" s="14">
        <f t="shared" si="4"/>
        <v>10</v>
      </c>
      <c r="O4" s="14">
        <f t="shared" si="5"/>
        <v>10</v>
      </c>
      <c r="P4" s="14">
        <f t="shared" si="6"/>
        <v>20</v>
      </c>
      <c r="Q4" s="14">
        <f t="shared" si="7"/>
        <v>15</v>
      </c>
      <c r="R4" s="14">
        <f t="shared" si="8"/>
        <v>20</v>
      </c>
      <c r="S4" s="14">
        <f t="shared" si="9"/>
        <v>25</v>
      </c>
      <c r="T4" s="14">
        <f t="shared" si="10"/>
        <v>0</v>
      </c>
      <c r="U4" s="14">
        <f t="shared" si="11"/>
        <v>0</v>
      </c>
      <c r="V4" s="7"/>
      <c r="W4" s="7"/>
    </row>
    <row r="5" spans="1:23" ht="15" x14ac:dyDescent="0.25">
      <c r="A5" s="15" t="s">
        <v>17</v>
      </c>
      <c r="B5" s="16" t="s">
        <v>18</v>
      </c>
      <c r="C5" s="16" t="s">
        <v>18</v>
      </c>
      <c r="D5" s="16" t="s">
        <v>12</v>
      </c>
      <c r="E5" s="16" t="s">
        <v>12</v>
      </c>
      <c r="F5" s="16" t="s">
        <v>12</v>
      </c>
      <c r="G5" s="16" t="s">
        <v>12</v>
      </c>
      <c r="H5" s="16"/>
      <c r="I5" s="17"/>
      <c r="J5" s="18">
        <f t="shared" si="0"/>
        <v>420</v>
      </c>
      <c r="K5" s="19">
        <f t="shared" si="3"/>
        <v>930</v>
      </c>
      <c r="L5" s="20"/>
      <c r="M5" s="7"/>
      <c r="N5" s="14">
        <f t="shared" si="4"/>
        <v>25</v>
      </c>
      <c r="O5" s="14">
        <f t="shared" si="5"/>
        <v>25</v>
      </c>
      <c r="P5" s="14">
        <f t="shared" si="6"/>
        <v>20</v>
      </c>
      <c r="Q5" s="14">
        <f t="shared" si="7"/>
        <v>25</v>
      </c>
      <c r="R5" s="14">
        <f t="shared" si="8"/>
        <v>20</v>
      </c>
      <c r="S5" s="14">
        <f t="shared" si="9"/>
        <v>25</v>
      </c>
      <c r="T5" s="14">
        <f t="shared" si="10"/>
        <v>0</v>
      </c>
      <c r="U5" s="14">
        <f t="shared" si="11"/>
        <v>0</v>
      </c>
      <c r="V5" s="7"/>
      <c r="W5" s="7"/>
    </row>
    <row r="6" spans="1:23" ht="15" x14ac:dyDescent="0.25">
      <c r="A6" s="8" t="s">
        <v>19</v>
      </c>
      <c r="B6" s="9" t="s">
        <v>18</v>
      </c>
      <c r="C6" s="9" t="s">
        <v>18</v>
      </c>
      <c r="D6" s="9" t="s">
        <v>12</v>
      </c>
      <c r="E6" s="9" t="s">
        <v>12</v>
      </c>
      <c r="F6" s="9" t="s">
        <v>12</v>
      </c>
      <c r="G6" s="9" t="s">
        <v>12</v>
      </c>
      <c r="H6" s="9"/>
      <c r="I6" s="10"/>
      <c r="J6" s="11">
        <f t="shared" si="0"/>
        <v>420</v>
      </c>
      <c r="K6" s="12">
        <f t="shared" si="3"/>
        <v>1350</v>
      </c>
      <c r="L6" s="13" t="s">
        <v>20</v>
      </c>
      <c r="M6" s="7"/>
      <c r="N6" s="14">
        <f t="shared" si="4"/>
        <v>25</v>
      </c>
      <c r="O6" s="14">
        <f t="shared" si="5"/>
        <v>25</v>
      </c>
      <c r="P6" s="14">
        <f t="shared" si="6"/>
        <v>20</v>
      </c>
      <c r="Q6" s="14">
        <f t="shared" si="7"/>
        <v>25</v>
      </c>
      <c r="R6" s="14">
        <f t="shared" si="8"/>
        <v>20</v>
      </c>
      <c r="S6" s="14">
        <f t="shared" si="9"/>
        <v>25</v>
      </c>
      <c r="T6" s="14">
        <f t="shared" si="10"/>
        <v>0</v>
      </c>
      <c r="U6" s="14">
        <f t="shared" si="11"/>
        <v>0</v>
      </c>
      <c r="V6" s="7"/>
      <c r="W6" s="7"/>
    </row>
    <row r="7" spans="1:23" ht="15" x14ac:dyDescent="0.25">
      <c r="A7" s="15" t="s">
        <v>21</v>
      </c>
      <c r="B7" s="16" t="s">
        <v>22</v>
      </c>
      <c r="C7" s="16" t="s">
        <v>18</v>
      </c>
      <c r="D7" s="16" t="s">
        <v>12</v>
      </c>
      <c r="E7" s="16" t="s">
        <v>12</v>
      </c>
      <c r="F7" s="16" t="s">
        <v>12</v>
      </c>
      <c r="G7" s="16" t="s">
        <v>12</v>
      </c>
      <c r="H7" s="16"/>
      <c r="I7" s="17"/>
      <c r="J7" s="18">
        <f t="shared" si="0"/>
        <v>495</v>
      </c>
      <c r="K7" s="19">
        <f t="shared" si="3"/>
        <v>1845</v>
      </c>
      <c r="L7" s="20" t="s">
        <v>23</v>
      </c>
      <c r="M7" s="7"/>
      <c r="N7" s="14">
        <f t="shared" si="4"/>
        <v>50</v>
      </c>
      <c r="O7" s="14">
        <f t="shared" si="5"/>
        <v>25</v>
      </c>
      <c r="P7" s="14">
        <f t="shared" si="6"/>
        <v>20</v>
      </c>
      <c r="Q7" s="14">
        <f t="shared" si="7"/>
        <v>25</v>
      </c>
      <c r="R7" s="14">
        <f t="shared" si="8"/>
        <v>20</v>
      </c>
      <c r="S7" s="14">
        <f t="shared" si="9"/>
        <v>25</v>
      </c>
      <c r="T7" s="14">
        <f t="shared" si="10"/>
        <v>0</v>
      </c>
      <c r="U7" s="14">
        <f t="shared" si="11"/>
        <v>0</v>
      </c>
      <c r="V7" s="7"/>
      <c r="W7" s="7"/>
    </row>
    <row r="8" spans="1:23" ht="15" x14ac:dyDescent="0.25">
      <c r="A8" s="8" t="s">
        <v>24</v>
      </c>
      <c r="B8" s="9" t="s">
        <v>22</v>
      </c>
      <c r="C8" s="9" t="s">
        <v>22</v>
      </c>
      <c r="D8" s="9" t="s">
        <v>12</v>
      </c>
      <c r="E8" s="9" t="s">
        <v>12</v>
      </c>
      <c r="F8" s="9" t="s">
        <v>12</v>
      </c>
      <c r="G8" s="9" t="s">
        <v>12</v>
      </c>
      <c r="H8" s="9"/>
      <c r="I8" s="10"/>
      <c r="J8" s="11">
        <f t="shared" si="0"/>
        <v>570</v>
      </c>
      <c r="K8" s="12">
        <f t="shared" si="3"/>
        <v>2415</v>
      </c>
      <c r="L8" s="13"/>
      <c r="M8" s="7"/>
      <c r="N8" s="14">
        <f t="shared" si="4"/>
        <v>50</v>
      </c>
      <c r="O8" s="14">
        <f t="shared" si="5"/>
        <v>50</v>
      </c>
      <c r="P8" s="14">
        <f t="shared" si="6"/>
        <v>20</v>
      </c>
      <c r="Q8" s="14">
        <f t="shared" si="7"/>
        <v>25</v>
      </c>
      <c r="R8" s="14">
        <f t="shared" si="8"/>
        <v>20</v>
      </c>
      <c r="S8" s="14">
        <f t="shared" si="9"/>
        <v>25</v>
      </c>
      <c r="T8" s="14">
        <f t="shared" si="10"/>
        <v>0</v>
      </c>
      <c r="U8" s="14">
        <f t="shared" si="11"/>
        <v>0</v>
      </c>
      <c r="V8" s="7"/>
      <c r="W8" s="7"/>
    </row>
    <row r="9" spans="1:23" ht="15" x14ac:dyDescent="0.25">
      <c r="A9" s="15" t="s">
        <v>25</v>
      </c>
      <c r="B9" s="21" t="s">
        <v>22</v>
      </c>
      <c r="C9" s="16" t="s">
        <v>22</v>
      </c>
      <c r="D9" s="16" t="s">
        <v>12</v>
      </c>
      <c r="E9" s="16" t="s">
        <v>12</v>
      </c>
      <c r="F9" s="16" t="s">
        <v>12</v>
      </c>
      <c r="G9" s="16" t="s">
        <v>12</v>
      </c>
      <c r="H9" s="16"/>
      <c r="I9" s="17"/>
      <c r="J9" s="18">
        <f t="shared" si="0"/>
        <v>570</v>
      </c>
      <c r="K9" s="19">
        <f t="shared" si="3"/>
        <v>2985</v>
      </c>
      <c r="L9" s="20" t="s">
        <v>0</v>
      </c>
      <c r="M9" s="7"/>
      <c r="N9" s="14">
        <f t="shared" si="4"/>
        <v>50</v>
      </c>
      <c r="O9" s="14">
        <f t="shared" si="5"/>
        <v>50</v>
      </c>
      <c r="P9" s="14">
        <f t="shared" si="6"/>
        <v>20</v>
      </c>
      <c r="Q9" s="14">
        <f t="shared" si="7"/>
        <v>25</v>
      </c>
      <c r="R9" s="14">
        <f t="shared" si="8"/>
        <v>20</v>
      </c>
      <c r="S9" s="14">
        <f t="shared" si="9"/>
        <v>25</v>
      </c>
      <c r="T9" s="14">
        <f t="shared" si="10"/>
        <v>0</v>
      </c>
      <c r="U9" s="14">
        <f t="shared" si="11"/>
        <v>0</v>
      </c>
      <c r="V9" s="7"/>
      <c r="W9" s="7"/>
    </row>
    <row r="10" spans="1:23" ht="15" x14ac:dyDescent="0.25">
      <c r="A10" s="8" t="s">
        <v>26</v>
      </c>
      <c r="B10" s="9" t="s">
        <v>22</v>
      </c>
      <c r="C10" s="22" t="s">
        <v>22</v>
      </c>
      <c r="D10" s="9" t="s">
        <v>12</v>
      </c>
      <c r="E10" s="9" t="s">
        <v>12</v>
      </c>
      <c r="F10" s="9" t="s">
        <v>12</v>
      </c>
      <c r="G10" s="9" t="s">
        <v>12</v>
      </c>
      <c r="H10" s="9"/>
      <c r="I10" s="10"/>
      <c r="J10" s="11">
        <f t="shared" si="0"/>
        <v>570</v>
      </c>
      <c r="K10" s="12">
        <f t="shared" si="3"/>
        <v>3555</v>
      </c>
      <c r="L10" s="13" t="s">
        <v>1</v>
      </c>
      <c r="M10" s="7"/>
      <c r="N10" s="14">
        <f t="shared" si="4"/>
        <v>50</v>
      </c>
      <c r="O10" s="14">
        <f t="shared" si="5"/>
        <v>50</v>
      </c>
      <c r="P10" s="14">
        <f t="shared" si="6"/>
        <v>20</v>
      </c>
      <c r="Q10" s="14">
        <f t="shared" si="7"/>
        <v>25</v>
      </c>
      <c r="R10" s="14">
        <f t="shared" si="8"/>
        <v>20</v>
      </c>
      <c r="S10" s="14">
        <f t="shared" si="9"/>
        <v>25</v>
      </c>
      <c r="T10" s="14">
        <f t="shared" si="10"/>
        <v>0</v>
      </c>
      <c r="U10" s="14">
        <f t="shared" si="11"/>
        <v>0</v>
      </c>
      <c r="V10" s="7"/>
      <c r="W10" s="7"/>
    </row>
    <row r="11" spans="1:23" ht="15" x14ac:dyDescent="0.25">
      <c r="A11" s="15" t="s">
        <v>27</v>
      </c>
      <c r="B11" s="16" t="s">
        <v>22</v>
      </c>
      <c r="C11" s="16" t="s">
        <v>22</v>
      </c>
      <c r="D11" s="16" t="s">
        <v>18</v>
      </c>
      <c r="E11" s="16" t="s">
        <v>12</v>
      </c>
      <c r="F11" s="16" t="s">
        <v>18</v>
      </c>
      <c r="G11" s="16" t="s">
        <v>12</v>
      </c>
      <c r="H11" s="16" t="s">
        <v>12</v>
      </c>
      <c r="I11" s="17"/>
      <c r="J11" s="18">
        <f t="shared" si="0"/>
        <v>780</v>
      </c>
      <c r="K11" s="19">
        <f t="shared" si="3"/>
        <v>4335</v>
      </c>
      <c r="L11" s="20"/>
      <c r="M11" s="7"/>
      <c r="N11" s="14">
        <f t="shared" si="4"/>
        <v>50</v>
      </c>
      <c r="O11" s="14">
        <f t="shared" si="5"/>
        <v>50</v>
      </c>
      <c r="P11" s="14">
        <f t="shared" si="6"/>
        <v>32.5</v>
      </c>
      <c r="Q11" s="14">
        <f t="shared" si="7"/>
        <v>25</v>
      </c>
      <c r="R11" s="14">
        <f t="shared" si="8"/>
        <v>32.5</v>
      </c>
      <c r="S11" s="14">
        <f t="shared" si="9"/>
        <v>25</v>
      </c>
      <c r="T11" s="14">
        <f t="shared" si="10"/>
        <v>45</v>
      </c>
      <c r="U11" s="14">
        <f t="shared" si="11"/>
        <v>0</v>
      </c>
      <c r="V11" s="7"/>
      <c r="W11" s="7"/>
    </row>
    <row r="12" spans="1:23" ht="15" x14ac:dyDescent="0.25">
      <c r="A12" s="8" t="s">
        <v>28</v>
      </c>
      <c r="B12" s="9" t="s">
        <v>22</v>
      </c>
      <c r="C12" s="9" t="s">
        <v>22</v>
      </c>
      <c r="D12" s="9" t="s">
        <v>18</v>
      </c>
      <c r="E12" s="22" t="s">
        <v>29</v>
      </c>
      <c r="F12" s="9" t="s">
        <v>18</v>
      </c>
      <c r="G12" s="9" t="s">
        <v>12</v>
      </c>
      <c r="H12" s="9" t="s">
        <v>12</v>
      </c>
      <c r="I12" s="10"/>
      <c r="J12" s="11">
        <f t="shared" si="0"/>
        <v>761.25</v>
      </c>
      <c r="K12" s="12">
        <f t="shared" si="3"/>
        <v>5096.25</v>
      </c>
      <c r="L12" s="13" t="s">
        <v>3</v>
      </c>
      <c r="M12" s="7"/>
      <c r="N12" s="14">
        <f t="shared" si="4"/>
        <v>50</v>
      </c>
      <c r="O12" s="14">
        <f t="shared" si="5"/>
        <v>50</v>
      </c>
      <c r="P12" s="14">
        <f t="shared" si="6"/>
        <v>32.5</v>
      </c>
      <c r="Q12" s="14">
        <f t="shared" si="7"/>
        <v>18.75</v>
      </c>
      <c r="R12" s="14">
        <f t="shared" si="8"/>
        <v>32.5</v>
      </c>
      <c r="S12" s="14">
        <f t="shared" si="9"/>
        <v>25</v>
      </c>
      <c r="T12" s="14">
        <f t="shared" si="10"/>
        <v>45</v>
      </c>
      <c r="U12" s="14">
        <f t="shared" si="11"/>
        <v>0</v>
      </c>
      <c r="V12" s="7"/>
      <c r="W12" s="7"/>
    </row>
    <row r="13" spans="1:23" ht="15" x14ac:dyDescent="0.25">
      <c r="A13" s="15" t="s">
        <v>30</v>
      </c>
      <c r="B13" s="16" t="s">
        <v>22</v>
      </c>
      <c r="C13" s="16" t="s">
        <v>22</v>
      </c>
      <c r="D13" s="21" t="s">
        <v>31</v>
      </c>
      <c r="E13" s="16" t="s">
        <v>12</v>
      </c>
      <c r="F13" s="16" t="s">
        <v>12</v>
      </c>
      <c r="G13" s="16" t="s">
        <v>12</v>
      </c>
      <c r="H13" s="16" t="s">
        <v>12</v>
      </c>
      <c r="I13" s="17"/>
      <c r="J13" s="18">
        <f t="shared" si="0"/>
        <v>710</v>
      </c>
      <c r="K13" s="19">
        <f t="shared" si="3"/>
        <v>5806.25</v>
      </c>
      <c r="L13" s="20" t="s">
        <v>2</v>
      </c>
      <c r="M13" s="7"/>
      <c r="N13" s="14">
        <f t="shared" si="4"/>
        <v>50</v>
      </c>
      <c r="O13" s="14">
        <f t="shared" si="5"/>
        <v>50</v>
      </c>
      <c r="P13" s="14">
        <f t="shared" si="6"/>
        <v>21.666666666666668</v>
      </c>
      <c r="Q13" s="14">
        <f t="shared" si="7"/>
        <v>25</v>
      </c>
      <c r="R13" s="14">
        <f t="shared" si="8"/>
        <v>20</v>
      </c>
      <c r="S13" s="14">
        <f t="shared" si="9"/>
        <v>25</v>
      </c>
      <c r="T13" s="14">
        <f t="shared" si="10"/>
        <v>45</v>
      </c>
      <c r="U13" s="14">
        <f t="shared" si="11"/>
        <v>0</v>
      </c>
      <c r="V13" s="7"/>
      <c r="W13" s="7"/>
    </row>
    <row r="14" spans="1:23" ht="15" x14ac:dyDescent="0.25">
      <c r="A14" s="23" t="s">
        <v>32</v>
      </c>
      <c r="B14" s="24" t="s">
        <v>22</v>
      </c>
      <c r="C14" s="24" t="s">
        <v>22</v>
      </c>
      <c r="D14" s="24" t="s">
        <v>18</v>
      </c>
      <c r="E14" s="24" t="s">
        <v>12</v>
      </c>
      <c r="F14" s="24" t="s">
        <v>18</v>
      </c>
      <c r="G14" s="24" t="s">
        <v>12</v>
      </c>
      <c r="H14" s="25" t="s">
        <v>22</v>
      </c>
      <c r="I14" s="26"/>
      <c r="J14" s="27">
        <f t="shared" si="0"/>
        <v>915</v>
      </c>
      <c r="K14" s="28">
        <f t="shared" si="3"/>
        <v>6721.25</v>
      </c>
      <c r="L14" s="29" t="e">
        <f ca="1">_xludf.IFS(
  K14&lt;500, "",
  K14&lt;1000, "반레온",
  K14&lt;1500, "아카이럼",
  K14&lt;2500, "매그너스",
  K14&lt;3500, "스우",
  K14&lt;4500, "데미안",
  K14&lt;5500, "윌",
  K14&lt;6500, "루시드",
  K14&gt;=6500, "진힐라"
)</f>
        <v>#NAME?</v>
      </c>
      <c r="M14" s="7"/>
      <c r="N14" s="14">
        <f t="shared" si="4"/>
        <v>50</v>
      </c>
      <c r="O14" s="14">
        <f t="shared" si="5"/>
        <v>50</v>
      </c>
      <c r="P14" s="14">
        <f t="shared" si="6"/>
        <v>32.5</v>
      </c>
      <c r="Q14" s="14">
        <f t="shared" si="7"/>
        <v>25</v>
      </c>
      <c r="R14" s="14">
        <f t="shared" si="8"/>
        <v>32.5</v>
      </c>
      <c r="S14" s="14">
        <f t="shared" si="9"/>
        <v>25</v>
      </c>
      <c r="T14" s="14">
        <f t="shared" si="10"/>
        <v>90</v>
      </c>
      <c r="U14" s="14">
        <f t="shared" si="11"/>
        <v>0</v>
      </c>
      <c r="V14" s="7"/>
      <c r="W14" s="7"/>
    </row>
    <row r="15" spans="1:23" x14ac:dyDescent="0.25">
      <c r="A15" s="30"/>
      <c r="B15" s="37" t="s">
        <v>33</v>
      </c>
      <c r="C15" s="38"/>
      <c r="D15" s="38"/>
      <c r="E15" s="38"/>
      <c r="F15" s="38"/>
      <c r="G15" s="38"/>
      <c r="H15" s="38"/>
      <c r="I15" s="31"/>
      <c r="J15" s="39" t="s">
        <v>34</v>
      </c>
      <c r="K15" s="38"/>
      <c r="L15" s="3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" hidden="1" x14ac:dyDescent="0.25">
      <c r="A16" s="7"/>
      <c r="B16" s="7" t="s">
        <v>0</v>
      </c>
      <c r="C16" s="7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" hidden="1" x14ac:dyDescent="0.25">
      <c r="A17" s="7" t="s">
        <v>35</v>
      </c>
      <c r="B17" s="32">
        <v>0</v>
      </c>
      <c r="C17" s="32">
        <v>0</v>
      </c>
      <c r="D17" s="32">
        <v>15</v>
      </c>
      <c r="E17" s="32">
        <v>15</v>
      </c>
      <c r="F17" s="32">
        <v>0</v>
      </c>
      <c r="G17" s="32">
        <v>0</v>
      </c>
      <c r="H17" s="32">
        <v>0</v>
      </c>
      <c r="I17" s="32"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hidden="1" x14ac:dyDescent="0.25">
      <c r="A18" s="7" t="s">
        <v>36</v>
      </c>
      <c r="B18" s="32">
        <v>10</v>
      </c>
      <c r="C18" s="32">
        <v>10</v>
      </c>
      <c r="D18" s="32">
        <v>20</v>
      </c>
      <c r="E18" s="32">
        <v>25</v>
      </c>
      <c r="F18" s="32">
        <v>20</v>
      </c>
      <c r="G18" s="32">
        <v>25</v>
      </c>
      <c r="H18" s="32">
        <v>45</v>
      </c>
      <c r="I18" s="32"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hidden="1" x14ac:dyDescent="0.25">
      <c r="A19" s="7" t="s">
        <v>37</v>
      </c>
      <c r="B19" s="32">
        <v>50</v>
      </c>
      <c r="C19" s="32">
        <v>50</v>
      </c>
      <c r="D19" s="32">
        <v>65</v>
      </c>
      <c r="E19" s="32">
        <v>75</v>
      </c>
      <c r="F19" s="32">
        <v>65</v>
      </c>
      <c r="G19" s="32">
        <v>75</v>
      </c>
      <c r="H19" s="32">
        <v>90</v>
      </c>
      <c r="I19" s="32">
        <v>600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" x14ac:dyDescent="0.25">
      <c r="A21" s="7"/>
      <c r="B21" s="7"/>
      <c r="C21" s="7"/>
      <c r="D21" s="7"/>
      <c r="E21" s="7"/>
      <c r="F21" s="7" t="s">
        <v>38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" x14ac:dyDescent="0.25">
      <c r="A22" s="7" t="s">
        <v>39</v>
      </c>
      <c r="B22" s="7" t="s">
        <v>40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" x14ac:dyDescent="0.25">
      <c r="A23" s="7"/>
      <c r="B23" s="7" t="s">
        <v>41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" x14ac:dyDescent="0.25">
      <c r="B24" s="33" t="s">
        <v>42</v>
      </c>
      <c r="C24" s="33" t="s">
        <v>16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" x14ac:dyDescent="0.25">
      <c r="B25" s="33" t="s">
        <v>43</v>
      </c>
      <c r="C25" s="33" t="s">
        <v>20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" x14ac:dyDescent="0.25">
      <c r="B26" s="33" t="s">
        <v>44</v>
      </c>
      <c r="C26" s="33" t="s">
        <v>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" x14ac:dyDescent="0.25">
      <c r="B27" s="33" t="s">
        <v>45</v>
      </c>
      <c r="C27" s="33" t="s">
        <v>46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" x14ac:dyDescent="0.25">
      <c r="B28" s="33" t="s">
        <v>47</v>
      </c>
      <c r="C28" s="33" t="s">
        <v>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" x14ac:dyDescent="0.25">
      <c r="B29" s="33" t="s">
        <v>48</v>
      </c>
      <c r="C29" s="33" t="s">
        <v>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" x14ac:dyDescent="0.25">
      <c r="B30" s="33" t="s">
        <v>49</v>
      </c>
      <c r="C30" s="33" t="s">
        <v>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" x14ac:dyDescent="0.25">
      <c r="B31" s="33" t="s">
        <v>50</v>
      </c>
      <c r="C31" s="33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ht="1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ht="1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ht="1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ht="1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ht="1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ht="1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ht="1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ht="1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ht="1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ht="1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ht="1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ht="1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ht="1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ht="1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ht="1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ht="1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ht="1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ht="1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ht="1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ht="1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ht="1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ht="1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ht="1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ht="1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ht="1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ht="1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ht="1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ht="1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ht="1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ht="1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ht="1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ht="1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ht="1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ht="1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ht="1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ht="1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ht="1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ht="1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ht="1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ht="1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ht="1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ht="1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ht="1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2">
    <mergeCell ref="B15:H15"/>
    <mergeCell ref="J15:K15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000"/>
  <sheetViews>
    <sheetView topLeftCell="B1" workbookViewId="0">
      <selection activeCell="U1" sqref="N1:U1048576"/>
    </sheetView>
  </sheetViews>
  <sheetFormatPr defaultColWidth="12.5703125" defaultRowHeight="15.75" customHeight="1" x14ac:dyDescent="0.2"/>
  <cols>
    <col min="14" max="21" width="0" hidden="1" customWidth="1"/>
  </cols>
  <sheetData>
    <row r="1" spans="1:23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1" t="s">
        <v>8</v>
      </c>
      <c r="K1" s="5" t="s">
        <v>9</v>
      </c>
      <c r="L1" s="6" t="s">
        <v>10</v>
      </c>
      <c r="M1" s="7"/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7" t="s">
        <v>5</v>
      </c>
      <c r="T1" s="7" t="s">
        <v>6</v>
      </c>
      <c r="U1" s="7" t="s">
        <v>7</v>
      </c>
      <c r="V1" s="7"/>
      <c r="W1" s="7"/>
    </row>
    <row r="2" spans="1:23" ht="15" x14ac:dyDescent="0.25">
      <c r="A2" s="8" t="s">
        <v>11</v>
      </c>
      <c r="B2" s="9" t="s">
        <v>12</v>
      </c>
      <c r="C2" s="9" t="s">
        <v>12</v>
      </c>
      <c r="D2" s="9"/>
      <c r="E2" s="9"/>
      <c r="F2" s="9"/>
      <c r="G2" s="9"/>
      <c r="H2" s="9"/>
      <c r="I2" s="10"/>
      <c r="J2" s="11">
        <f t="shared" ref="J2:J14" si="0">SUM(N2:U2)*3</f>
        <v>60</v>
      </c>
      <c r="K2" s="12">
        <f>J2</f>
        <v>60</v>
      </c>
      <c r="L2" s="13" t="e">
        <f t="shared" ref="L2:L3" ca="1" si="1">_xludf.IFS(
  K2&lt;500, "",
  K2&lt;1000, "반레온",
  K2&lt;1500, "아카이럼",
  K2&lt;2500, "매그너스",
  K2&lt;3500, "스우",
  K2&lt;4500, "데미안",
  K2&lt;5500, "윌",
  K2&lt;6500, "루시드",
  K2&gt;=6500, "진힐라"
)</f>
        <v>#NAME?</v>
      </c>
      <c r="M2" s="7"/>
      <c r="N2" s="14">
        <f>IFERROR(
   INDEX($B$17:$H$19,
      MATCH(LEFT(B2,FIND(" ",B2)-1), $A$17:$A$19, 0),
      MATCH(N$1, $B$16:$H$16, 0)
   ) / RIGHT(B2, LEN(B2)-FIND(" ",B2)),
   0
)</f>
        <v>10</v>
      </c>
      <c r="O2" s="14">
        <f t="shared" ref="O2:U14" si="2">IFERROR(
   INDEX($B$17:$H$19,
      MATCH(LEFT(C2,FIND(" ",C2)-1), $A$17:$A$19, 0),
      MATCH(O$1, $B$16:$H$16, 0)
   ) / RIGHT(C2, LEN(C2)-FIND(" ",C2)),
   0
)</f>
        <v>10</v>
      </c>
      <c r="P2" s="14">
        <f t="shared" si="2"/>
        <v>0</v>
      </c>
      <c r="Q2" s="14">
        <f t="shared" si="2"/>
        <v>0</v>
      </c>
      <c r="R2" s="14">
        <f t="shared" si="2"/>
        <v>0</v>
      </c>
      <c r="S2" s="14">
        <f t="shared" si="2"/>
        <v>0</v>
      </c>
      <c r="T2" s="14">
        <f t="shared" si="2"/>
        <v>0</v>
      </c>
      <c r="U2" s="14">
        <f t="shared" si="2"/>
        <v>0</v>
      </c>
      <c r="V2" s="7"/>
      <c r="W2" s="7"/>
    </row>
    <row r="3" spans="1:23" ht="15" x14ac:dyDescent="0.25">
      <c r="A3" s="15" t="s">
        <v>13</v>
      </c>
      <c r="B3" s="16" t="s">
        <v>12</v>
      </c>
      <c r="C3" s="16" t="s">
        <v>12</v>
      </c>
      <c r="D3" s="16" t="s">
        <v>14</v>
      </c>
      <c r="E3" s="16" t="s">
        <v>14</v>
      </c>
      <c r="F3" s="16"/>
      <c r="G3" s="16"/>
      <c r="H3" s="16"/>
      <c r="I3" s="17"/>
      <c r="J3" s="18">
        <f t="shared" si="0"/>
        <v>150</v>
      </c>
      <c r="K3" s="19">
        <f t="shared" ref="K3:K14" si="3">K2+J3</f>
        <v>210</v>
      </c>
      <c r="L3" s="20" t="e">
        <f t="shared" ca="1" si="1"/>
        <v>#NAME?</v>
      </c>
      <c r="M3" s="7"/>
      <c r="N3" s="14">
        <f t="shared" ref="N3:N14" si="4">IFERROR(
   INDEX($B$17:$H$19,
      MATCH(LEFT(B3,FIND(" ",B3)-1), $A$17:$A$19, 0),
      MATCH(N$1, $B$16:$H$16, 0)
   ) / RIGHT(B3, LEN(B3)-FIND(" ",B3)),
   0
)</f>
        <v>10</v>
      </c>
      <c r="O3" s="14">
        <f t="shared" si="2"/>
        <v>10</v>
      </c>
      <c r="P3" s="14">
        <f t="shared" si="2"/>
        <v>15</v>
      </c>
      <c r="Q3" s="14">
        <f t="shared" si="2"/>
        <v>15</v>
      </c>
      <c r="R3" s="14">
        <f t="shared" si="2"/>
        <v>0</v>
      </c>
      <c r="S3" s="14">
        <f t="shared" si="2"/>
        <v>0</v>
      </c>
      <c r="T3" s="14">
        <f t="shared" si="2"/>
        <v>0</v>
      </c>
      <c r="U3" s="14">
        <f t="shared" si="2"/>
        <v>0</v>
      </c>
      <c r="V3" s="7"/>
      <c r="W3" s="7"/>
    </row>
    <row r="4" spans="1:23" ht="15" x14ac:dyDescent="0.25">
      <c r="A4" s="8" t="s">
        <v>15</v>
      </c>
      <c r="B4" s="9" t="s">
        <v>12</v>
      </c>
      <c r="C4" s="9" t="s">
        <v>12</v>
      </c>
      <c r="D4" s="9" t="s">
        <v>12</v>
      </c>
      <c r="E4" s="9" t="s">
        <v>14</v>
      </c>
      <c r="F4" s="9" t="s">
        <v>12</v>
      </c>
      <c r="G4" s="9" t="s">
        <v>12</v>
      </c>
      <c r="H4" s="9"/>
      <c r="I4" s="10"/>
      <c r="J4" s="11">
        <f t="shared" si="0"/>
        <v>300</v>
      </c>
      <c r="K4" s="12">
        <f t="shared" si="3"/>
        <v>510</v>
      </c>
      <c r="L4" s="13" t="s">
        <v>16</v>
      </c>
      <c r="M4" s="7"/>
      <c r="N4" s="14">
        <f t="shared" si="4"/>
        <v>10</v>
      </c>
      <c r="O4" s="14">
        <f t="shared" si="2"/>
        <v>10</v>
      </c>
      <c r="P4" s="14">
        <f t="shared" si="2"/>
        <v>20</v>
      </c>
      <c r="Q4" s="14">
        <f t="shared" si="2"/>
        <v>15</v>
      </c>
      <c r="R4" s="14">
        <f t="shared" si="2"/>
        <v>20</v>
      </c>
      <c r="S4" s="14">
        <f t="shared" si="2"/>
        <v>25</v>
      </c>
      <c r="T4" s="14">
        <f t="shared" si="2"/>
        <v>0</v>
      </c>
      <c r="U4" s="14">
        <f t="shared" si="2"/>
        <v>0</v>
      </c>
      <c r="V4" s="7"/>
      <c r="W4" s="7"/>
    </row>
    <row r="5" spans="1:23" ht="15" x14ac:dyDescent="0.25">
      <c r="A5" s="15" t="s">
        <v>17</v>
      </c>
      <c r="B5" s="16" t="s">
        <v>18</v>
      </c>
      <c r="C5" s="16" t="s">
        <v>18</v>
      </c>
      <c r="D5" s="16" t="s">
        <v>12</v>
      </c>
      <c r="E5" s="16" t="s">
        <v>12</v>
      </c>
      <c r="F5" s="16" t="s">
        <v>12</v>
      </c>
      <c r="G5" s="16" t="s">
        <v>12</v>
      </c>
      <c r="H5" s="16"/>
      <c r="I5" s="17"/>
      <c r="J5" s="18">
        <f t="shared" si="0"/>
        <v>420</v>
      </c>
      <c r="K5" s="19">
        <f t="shared" si="3"/>
        <v>930</v>
      </c>
      <c r="L5" s="20"/>
      <c r="M5" s="7"/>
      <c r="N5" s="14">
        <f t="shared" si="4"/>
        <v>25</v>
      </c>
      <c r="O5" s="14">
        <f t="shared" si="2"/>
        <v>25</v>
      </c>
      <c r="P5" s="14">
        <f t="shared" si="2"/>
        <v>20</v>
      </c>
      <c r="Q5" s="14">
        <f t="shared" si="2"/>
        <v>25</v>
      </c>
      <c r="R5" s="14">
        <f t="shared" si="2"/>
        <v>20</v>
      </c>
      <c r="S5" s="14">
        <f t="shared" si="2"/>
        <v>25</v>
      </c>
      <c r="T5" s="14">
        <f t="shared" si="2"/>
        <v>0</v>
      </c>
      <c r="U5" s="14">
        <f t="shared" si="2"/>
        <v>0</v>
      </c>
      <c r="V5" s="7"/>
      <c r="W5" s="7"/>
    </row>
    <row r="6" spans="1:23" ht="15" x14ac:dyDescent="0.25">
      <c r="A6" s="8" t="s">
        <v>19</v>
      </c>
      <c r="B6" s="9" t="s">
        <v>18</v>
      </c>
      <c r="C6" s="9" t="s">
        <v>18</v>
      </c>
      <c r="D6" s="9" t="s">
        <v>12</v>
      </c>
      <c r="E6" s="9" t="s">
        <v>12</v>
      </c>
      <c r="F6" s="9" t="s">
        <v>12</v>
      </c>
      <c r="G6" s="9" t="s">
        <v>12</v>
      </c>
      <c r="H6" s="9"/>
      <c r="I6" s="10"/>
      <c r="J6" s="11">
        <f t="shared" si="0"/>
        <v>420</v>
      </c>
      <c r="K6" s="12">
        <f t="shared" si="3"/>
        <v>1350</v>
      </c>
      <c r="L6" s="13" t="s">
        <v>20</v>
      </c>
      <c r="M6" s="7"/>
      <c r="N6" s="14">
        <f t="shared" si="4"/>
        <v>25</v>
      </c>
      <c r="O6" s="14">
        <f t="shared" si="2"/>
        <v>25</v>
      </c>
      <c r="P6" s="14">
        <f t="shared" si="2"/>
        <v>20</v>
      </c>
      <c r="Q6" s="14">
        <f t="shared" si="2"/>
        <v>25</v>
      </c>
      <c r="R6" s="14">
        <f t="shared" si="2"/>
        <v>20</v>
      </c>
      <c r="S6" s="14">
        <f t="shared" si="2"/>
        <v>25</v>
      </c>
      <c r="T6" s="14">
        <f t="shared" si="2"/>
        <v>0</v>
      </c>
      <c r="U6" s="14">
        <f t="shared" si="2"/>
        <v>0</v>
      </c>
      <c r="V6" s="7"/>
      <c r="W6" s="7"/>
    </row>
    <row r="7" spans="1:23" ht="15" x14ac:dyDescent="0.25">
      <c r="A7" s="15" t="s">
        <v>21</v>
      </c>
      <c r="B7" s="16" t="s">
        <v>22</v>
      </c>
      <c r="C7" s="16" t="s">
        <v>18</v>
      </c>
      <c r="D7" s="16" t="s">
        <v>12</v>
      </c>
      <c r="E7" s="16" t="s">
        <v>12</v>
      </c>
      <c r="F7" s="16" t="s">
        <v>12</v>
      </c>
      <c r="G7" s="16" t="s">
        <v>12</v>
      </c>
      <c r="H7" s="16"/>
      <c r="I7" s="17"/>
      <c r="J7" s="18">
        <f t="shared" si="0"/>
        <v>495</v>
      </c>
      <c r="K7" s="19">
        <f t="shared" si="3"/>
        <v>1845</v>
      </c>
      <c r="L7" s="20" t="s">
        <v>23</v>
      </c>
      <c r="M7" s="7"/>
      <c r="N7" s="14">
        <f t="shared" si="4"/>
        <v>50</v>
      </c>
      <c r="O7" s="14">
        <f t="shared" si="2"/>
        <v>25</v>
      </c>
      <c r="P7" s="14">
        <f t="shared" si="2"/>
        <v>20</v>
      </c>
      <c r="Q7" s="14">
        <f t="shared" si="2"/>
        <v>25</v>
      </c>
      <c r="R7" s="14">
        <f t="shared" si="2"/>
        <v>20</v>
      </c>
      <c r="S7" s="14">
        <f t="shared" si="2"/>
        <v>25</v>
      </c>
      <c r="T7" s="14">
        <f t="shared" si="2"/>
        <v>0</v>
      </c>
      <c r="U7" s="14">
        <f t="shared" si="2"/>
        <v>0</v>
      </c>
      <c r="V7" s="7"/>
      <c r="W7" s="7"/>
    </row>
    <row r="8" spans="1:23" ht="15" x14ac:dyDescent="0.25">
      <c r="A8" s="8" t="s">
        <v>24</v>
      </c>
      <c r="B8" s="34" t="s">
        <v>22</v>
      </c>
      <c r="C8" s="9" t="s">
        <v>22</v>
      </c>
      <c r="D8" s="9" t="s">
        <v>12</v>
      </c>
      <c r="E8" s="9" t="s">
        <v>12</v>
      </c>
      <c r="F8" s="9" t="s">
        <v>12</v>
      </c>
      <c r="G8" s="9" t="s">
        <v>12</v>
      </c>
      <c r="H8" s="9"/>
      <c r="I8" s="10"/>
      <c r="J8" s="11">
        <f t="shared" si="0"/>
        <v>570</v>
      </c>
      <c r="K8" s="12">
        <f t="shared" si="3"/>
        <v>2415</v>
      </c>
      <c r="L8" s="13"/>
      <c r="M8" s="7"/>
      <c r="N8" s="14">
        <f t="shared" si="4"/>
        <v>50</v>
      </c>
      <c r="O8" s="14">
        <f t="shared" si="2"/>
        <v>50</v>
      </c>
      <c r="P8" s="14">
        <f t="shared" si="2"/>
        <v>20</v>
      </c>
      <c r="Q8" s="14">
        <f t="shared" si="2"/>
        <v>25</v>
      </c>
      <c r="R8" s="14">
        <f t="shared" si="2"/>
        <v>20</v>
      </c>
      <c r="S8" s="14">
        <f t="shared" si="2"/>
        <v>25</v>
      </c>
      <c r="T8" s="14">
        <f t="shared" si="2"/>
        <v>0</v>
      </c>
      <c r="U8" s="14">
        <f t="shared" si="2"/>
        <v>0</v>
      </c>
      <c r="V8" s="7"/>
      <c r="W8" s="7"/>
    </row>
    <row r="9" spans="1:23" ht="15" x14ac:dyDescent="0.25">
      <c r="A9" s="15" t="s">
        <v>25</v>
      </c>
      <c r="B9" s="21" t="s">
        <v>22</v>
      </c>
      <c r="C9" s="16" t="s">
        <v>22</v>
      </c>
      <c r="D9" s="16" t="s">
        <v>12</v>
      </c>
      <c r="E9" s="16" t="s">
        <v>12</v>
      </c>
      <c r="F9" s="16" t="s">
        <v>12</v>
      </c>
      <c r="G9" s="16" t="s">
        <v>12</v>
      </c>
      <c r="H9" s="16"/>
      <c r="I9" s="17"/>
      <c r="J9" s="18">
        <f t="shared" si="0"/>
        <v>570</v>
      </c>
      <c r="K9" s="19">
        <f t="shared" si="3"/>
        <v>2985</v>
      </c>
      <c r="L9" s="20" t="s">
        <v>0</v>
      </c>
      <c r="M9" s="7"/>
      <c r="N9" s="14">
        <f t="shared" si="4"/>
        <v>50</v>
      </c>
      <c r="O9" s="14">
        <f t="shared" si="2"/>
        <v>50</v>
      </c>
      <c r="P9" s="14">
        <f t="shared" si="2"/>
        <v>20</v>
      </c>
      <c r="Q9" s="14">
        <f t="shared" si="2"/>
        <v>25</v>
      </c>
      <c r="R9" s="14">
        <f t="shared" si="2"/>
        <v>20</v>
      </c>
      <c r="S9" s="14">
        <f t="shared" si="2"/>
        <v>25</v>
      </c>
      <c r="T9" s="14">
        <f t="shared" si="2"/>
        <v>0</v>
      </c>
      <c r="U9" s="14">
        <f t="shared" si="2"/>
        <v>0</v>
      </c>
      <c r="V9" s="7"/>
      <c r="W9" s="7"/>
    </row>
    <row r="10" spans="1:23" ht="15" x14ac:dyDescent="0.25">
      <c r="A10" s="8" t="s">
        <v>26</v>
      </c>
      <c r="B10" s="9" t="s">
        <v>22</v>
      </c>
      <c r="C10" s="22" t="s">
        <v>22</v>
      </c>
      <c r="D10" s="9" t="s">
        <v>18</v>
      </c>
      <c r="E10" s="9" t="s">
        <v>12</v>
      </c>
      <c r="F10" s="9" t="s">
        <v>18</v>
      </c>
      <c r="G10" s="9" t="s">
        <v>12</v>
      </c>
      <c r="H10" s="9"/>
      <c r="I10" s="10"/>
      <c r="J10" s="11">
        <f t="shared" si="0"/>
        <v>645</v>
      </c>
      <c r="K10" s="12">
        <f t="shared" si="3"/>
        <v>3630</v>
      </c>
      <c r="L10" s="13" t="s">
        <v>1</v>
      </c>
      <c r="M10" s="7"/>
      <c r="N10" s="14">
        <f t="shared" si="4"/>
        <v>50</v>
      </c>
      <c r="O10" s="14">
        <f t="shared" si="2"/>
        <v>50</v>
      </c>
      <c r="P10" s="14">
        <f t="shared" si="2"/>
        <v>32.5</v>
      </c>
      <c r="Q10" s="14">
        <f t="shared" si="2"/>
        <v>25</v>
      </c>
      <c r="R10" s="14">
        <f t="shared" si="2"/>
        <v>32.5</v>
      </c>
      <c r="S10" s="14">
        <f t="shared" si="2"/>
        <v>25</v>
      </c>
      <c r="T10" s="14">
        <f t="shared" si="2"/>
        <v>0</v>
      </c>
      <c r="U10" s="14">
        <f t="shared" si="2"/>
        <v>0</v>
      </c>
      <c r="V10" s="7"/>
      <c r="W10" s="7"/>
    </row>
    <row r="11" spans="1:23" ht="15" x14ac:dyDescent="0.25">
      <c r="A11" s="15" t="s">
        <v>27</v>
      </c>
      <c r="B11" s="16" t="s">
        <v>22</v>
      </c>
      <c r="C11" s="16" t="s">
        <v>22</v>
      </c>
      <c r="D11" s="16" t="s">
        <v>18</v>
      </c>
      <c r="E11" s="35" t="s">
        <v>31</v>
      </c>
      <c r="F11" s="16" t="s">
        <v>18</v>
      </c>
      <c r="G11" s="16" t="s">
        <v>18</v>
      </c>
      <c r="H11" s="16"/>
      <c r="I11" s="17"/>
      <c r="J11" s="18">
        <f t="shared" si="0"/>
        <v>682.5</v>
      </c>
      <c r="K11" s="19">
        <f t="shared" si="3"/>
        <v>4312.5</v>
      </c>
      <c r="L11" s="20"/>
      <c r="M11" s="7"/>
      <c r="N11" s="14">
        <f t="shared" si="4"/>
        <v>50</v>
      </c>
      <c r="O11" s="14">
        <f t="shared" si="2"/>
        <v>50</v>
      </c>
      <c r="P11" s="14">
        <f t="shared" si="2"/>
        <v>32.5</v>
      </c>
      <c r="Q11" s="14">
        <f t="shared" si="2"/>
        <v>25</v>
      </c>
      <c r="R11" s="14">
        <f t="shared" si="2"/>
        <v>32.5</v>
      </c>
      <c r="S11" s="14">
        <f t="shared" si="2"/>
        <v>37.5</v>
      </c>
      <c r="T11" s="14">
        <f t="shared" si="2"/>
        <v>0</v>
      </c>
      <c r="U11" s="14">
        <f t="shared" si="2"/>
        <v>0</v>
      </c>
      <c r="V11" s="7"/>
      <c r="W11" s="7"/>
    </row>
    <row r="12" spans="1:23" ht="15" x14ac:dyDescent="0.25">
      <c r="A12" s="8" t="s">
        <v>28</v>
      </c>
      <c r="B12" s="9" t="s">
        <v>22</v>
      </c>
      <c r="C12" s="9" t="s">
        <v>22</v>
      </c>
      <c r="D12" s="9" t="s">
        <v>18</v>
      </c>
      <c r="E12" s="22" t="s">
        <v>29</v>
      </c>
      <c r="F12" s="9" t="s">
        <v>18</v>
      </c>
      <c r="G12" s="9" t="s">
        <v>18</v>
      </c>
      <c r="H12" s="9"/>
      <c r="I12" s="10"/>
      <c r="J12" s="11">
        <f t="shared" si="0"/>
        <v>663.75</v>
      </c>
      <c r="K12" s="12">
        <f t="shared" si="3"/>
        <v>4976.25</v>
      </c>
      <c r="L12" s="13" t="s">
        <v>3</v>
      </c>
      <c r="M12" s="7"/>
      <c r="N12" s="14">
        <f t="shared" si="4"/>
        <v>50</v>
      </c>
      <c r="O12" s="14">
        <f t="shared" si="2"/>
        <v>50</v>
      </c>
      <c r="P12" s="14">
        <f t="shared" si="2"/>
        <v>32.5</v>
      </c>
      <c r="Q12" s="14">
        <f t="shared" si="2"/>
        <v>18.75</v>
      </c>
      <c r="R12" s="14">
        <f t="shared" si="2"/>
        <v>32.5</v>
      </c>
      <c r="S12" s="14">
        <f t="shared" si="2"/>
        <v>37.5</v>
      </c>
      <c r="T12" s="14">
        <f t="shared" si="2"/>
        <v>0</v>
      </c>
      <c r="U12" s="14">
        <f t="shared" si="2"/>
        <v>0</v>
      </c>
      <c r="V12" s="7"/>
      <c r="W12" s="7"/>
    </row>
    <row r="13" spans="1:23" ht="15" x14ac:dyDescent="0.25">
      <c r="A13" s="15" t="s">
        <v>30</v>
      </c>
      <c r="B13" s="16" t="s">
        <v>22</v>
      </c>
      <c r="C13" s="16" t="s">
        <v>22</v>
      </c>
      <c r="D13" s="21" t="s">
        <v>52</v>
      </c>
      <c r="E13" s="16" t="s">
        <v>31</v>
      </c>
      <c r="F13" s="16" t="s">
        <v>18</v>
      </c>
      <c r="G13" s="16" t="s">
        <v>18</v>
      </c>
      <c r="H13" s="16"/>
      <c r="I13" s="17"/>
      <c r="J13" s="18">
        <f t="shared" si="0"/>
        <v>617.5</v>
      </c>
      <c r="K13" s="19">
        <f t="shared" si="3"/>
        <v>5593.75</v>
      </c>
      <c r="L13" s="20" t="s">
        <v>2</v>
      </c>
      <c r="M13" s="7"/>
      <c r="N13" s="14">
        <f t="shared" si="4"/>
        <v>50</v>
      </c>
      <c r="O13" s="14">
        <f t="shared" si="2"/>
        <v>50</v>
      </c>
      <c r="P13" s="14">
        <f t="shared" si="2"/>
        <v>10.833333333333334</v>
      </c>
      <c r="Q13" s="14">
        <f t="shared" si="2"/>
        <v>25</v>
      </c>
      <c r="R13" s="14">
        <f t="shared" si="2"/>
        <v>32.5</v>
      </c>
      <c r="S13" s="14">
        <f t="shared" si="2"/>
        <v>37.5</v>
      </c>
      <c r="T13" s="14">
        <f t="shared" si="2"/>
        <v>0</v>
      </c>
      <c r="U13" s="14">
        <f t="shared" si="2"/>
        <v>0</v>
      </c>
      <c r="V13" s="7"/>
      <c r="W13" s="7"/>
    </row>
    <row r="14" spans="1:23" ht="15" x14ac:dyDescent="0.25">
      <c r="A14" s="23" t="s">
        <v>32</v>
      </c>
      <c r="B14" s="24" t="s">
        <v>22</v>
      </c>
      <c r="C14" s="24" t="s">
        <v>22</v>
      </c>
      <c r="D14" s="24" t="s">
        <v>18</v>
      </c>
      <c r="E14" s="24" t="s">
        <v>31</v>
      </c>
      <c r="F14" s="24" t="s">
        <v>18</v>
      </c>
      <c r="G14" s="24" t="s">
        <v>18</v>
      </c>
      <c r="H14" s="25" t="s">
        <v>22</v>
      </c>
      <c r="I14" s="26"/>
      <c r="J14" s="27">
        <f t="shared" si="0"/>
        <v>952.5</v>
      </c>
      <c r="K14" s="28">
        <f t="shared" si="3"/>
        <v>6546.25</v>
      </c>
      <c r="L14" s="29" t="e">
        <f ca="1">_xludf.IFS(
  K14&lt;500, "",
  K14&lt;1000, "반레온",
  K14&lt;1500, "아카이럼",
  K14&lt;2500, "매그너스",
  K14&lt;3500, "스우",
  K14&lt;4500, "데미안",
  K14&lt;5500, "윌",
  K14&lt;6500, "루시드",
  K14&gt;=6500, "진힐라"
)</f>
        <v>#NAME?</v>
      </c>
      <c r="M14" s="7"/>
      <c r="N14" s="14">
        <f t="shared" si="4"/>
        <v>50</v>
      </c>
      <c r="O14" s="14">
        <f t="shared" si="2"/>
        <v>50</v>
      </c>
      <c r="P14" s="14">
        <f t="shared" si="2"/>
        <v>32.5</v>
      </c>
      <c r="Q14" s="14">
        <f t="shared" si="2"/>
        <v>25</v>
      </c>
      <c r="R14" s="14">
        <f t="shared" si="2"/>
        <v>32.5</v>
      </c>
      <c r="S14" s="14">
        <f t="shared" si="2"/>
        <v>37.5</v>
      </c>
      <c r="T14" s="14">
        <f t="shared" si="2"/>
        <v>90</v>
      </c>
      <c r="U14" s="14">
        <f t="shared" si="2"/>
        <v>0</v>
      </c>
      <c r="V14" s="7"/>
      <c r="W14" s="7"/>
    </row>
    <row r="15" spans="1:23" x14ac:dyDescent="0.25">
      <c r="A15" s="30"/>
      <c r="B15" s="37" t="s">
        <v>33</v>
      </c>
      <c r="C15" s="38"/>
      <c r="D15" s="38"/>
      <c r="E15" s="38"/>
      <c r="F15" s="38"/>
      <c r="G15" s="38"/>
      <c r="H15" s="38"/>
      <c r="I15" s="31"/>
      <c r="J15" s="39" t="s">
        <v>34</v>
      </c>
      <c r="K15" s="38"/>
      <c r="L15" s="3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" hidden="1" x14ac:dyDescent="0.25">
      <c r="A16" s="7"/>
      <c r="B16" s="7" t="s">
        <v>0</v>
      </c>
      <c r="C16" s="7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" hidden="1" x14ac:dyDescent="0.25">
      <c r="A17" s="7" t="s">
        <v>35</v>
      </c>
      <c r="B17" s="32">
        <v>0</v>
      </c>
      <c r="C17" s="32">
        <v>0</v>
      </c>
      <c r="D17" s="32">
        <v>15</v>
      </c>
      <c r="E17" s="32">
        <v>15</v>
      </c>
      <c r="F17" s="32">
        <v>0</v>
      </c>
      <c r="G17" s="32">
        <v>0</v>
      </c>
      <c r="H17" s="32">
        <v>0</v>
      </c>
      <c r="I17" s="32"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hidden="1" x14ac:dyDescent="0.25">
      <c r="A18" s="7" t="s">
        <v>36</v>
      </c>
      <c r="B18" s="32">
        <v>10</v>
      </c>
      <c r="C18" s="32">
        <v>10</v>
      </c>
      <c r="D18" s="32">
        <v>20</v>
      </c>
      <c r="E18" s="32">
        <v>25</v>
      </c>
      <c r="F18" s="32">
        <v>20</v>
      </c>
      <c r="G18" s="32">
        <v>25</v>
      </c>
      <c r="H18" s="32">
        <v>45</v>
      </c>
      <c r="I18" s="32"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hidden="1" x14ac:dyDescent="0.25">
      <c r="A19" s="7" t="s">
        <v>37</v>
      </c>
      <c r="B19" s="32">
        <v>50</v>
      </c>
      <c r="C19" s="32">
        <v>50</v>
      </c>
      <c r="D19" s="32">
        <v>65</v>
      </c>
      <c r="E19" s="32">
        <v>75</v>
      </c>
      <c r="F19" s="32">
        <v>65</v>
      </c>
      <c r="G19" s="32">
        <v>75</v>
      </c>
      <c r="H19" s="32">
        <v>90</v>
      </c>
      <c r="I19" s="32">
        <v>600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" x14ac:dyDescent="0.25">
      <c r="A21" s="7"/>
      <c r="B21" s="7"/>
      <c r="C21" s="7"/>
      <c r="D21" s="7"/>
      <c r="E21" s="7"/>
      <c r="F21" s="7" t="s">
        <v>38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" x14ac:dyDescent="0.25">
      <c r="A22" s="7" t="s">
        <v>39</v>
      </c>
      <c r="B22" s="7" t="s">
        <v>40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" x14ac:dyDescent="0.25">
      <c r="A23" s="7"/>
      <c r="B23" s="7" t="s">
        <v>41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" x14ac:dyDescent="0.25">
      <c r="B24" s="33" t="s">
        <v>42</v>
      </c>
      <c r="C24" s="33" t="s">
        <v>16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" x14ac:dyDescent="0.25">
      <c r="B25" s="33" t="s">
        <v>43</v>
      </c>
      <c r="C25" s="33" t="s">
        <v>20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" x14ac:dyDescent="0.25">
      <c r="B26" s="33" t="s">
        <v>44</v>
      </c>
      <c r="C26" s="33" t="s">
        <v>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" x14ac:dyDescent="0.25">
      <c r="B27" s="33" t="s">
        <v>45</v>
      </c>
      <c r="C27" s="33" t="s">
        <v>46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" x14ac:dyDescent="0.25">
      <c r="B28" s="33" t="s">
        <v>47</v>
      </c>
      <c r="C28" s="33" t="s">
        <v>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" x14ac:dyDescent="0.25">
      <c r="B29" s="33" t="s">
        <v>48</v>
      </c>
      <c r="C29" s="33" t="s">
        <v>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" x14ac:dyDescent="0.25">
      <c r="B30" s="33" t="s">
        <v>49</v>
      </c>
      <c r="C30" s="33" t="s">
        <v>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" x14ac:dyDescent="0.25">
      <c r="B31" s="33" t="s">
        <v>50</v>
      </c>
      <c r="C31" s="33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ht="1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ht="1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ht="1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ht="1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ht="1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ht="1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ht="1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ht="1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ht="1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ht="1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ht="1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ht="1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ht="1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ht="1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ht="1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ht="1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ht="1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ht="1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ht="1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ht="1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ht="1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ht="1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ht="1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ht="1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ht="1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ht="1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ht="1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ht="1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ht="1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ht="1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ht="1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ht="1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ht="1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ht="1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ht="1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ht="1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ht="1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ht="1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ht="1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ht="1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ht="1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ht="1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ht="1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2">
    <mergeCell ref="B15:H15"/>
    <mergeCell ref="J15:K15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0"/>
  <sheetViews>
    <sheetView topLeftCell="B1" workbookViewId="0">
      <selection activeCell="N1" sqref="N1:U1048576"/>
    </sheetView>
  </sheetViews>
  <sheetFormatPr defaultColWidth="12.5703125" defaultRowHeight="15.75" customHeight="1" x14ac:dyDescent="0.2"/>
  <cols>
    <col min="14" max="21" width="0" hidden="1" customWidth="1"/>
  </cols>
  <sheetData>
    <row r="1" spans="1:23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1" t="s">
        <v>8</v>
      </c>
      <c r="K1" s="5" t="s">
        <v>9</v>
      </c>
      <c r="L1" s="6" t="s">
        <v>10</v>
      </c>
      <c r="M1" s="7"/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7" t="s">
        <v>5</v>
      </c>
      <c r="T1" s="7" t="s">
        <v>6</v>
      </c>
      <c r="U1" s="7" t="s">
        <v>7</v>
      </c>
      <c r="V1" s="7"/>
      <c r="W1" s="7"/>
    </row>
    <row r="2" spans="1:23" ht="15" x14ac:dyDescent="0.25">
      <c r="A2" s="8" t="s">
        <v>11</v>
      </c>
      <c r="B2" s="9" t="s">
        <v>12</v>
      </c>
      <c r="C2" s="9" t="s">
        <v>12</v>
      </c>
      <c r="D2" s="9"/>
      <c r="E2" s="9"/>
      <c r="F2" s="9"/>
      <c r="G2" s="9"/>
      <c r="H2" s="9"/>
      <c r="I2" s="10"/>
      <c r="J2" s="11">
        <f t="shared" ref="J2:J14" si="0">SUM(N2:U2)*3</f>
        <v>60</v>
      </c>
      <c r="K2" s="12">
        <f>J2</f>
        <v>60</v>
      </c>
      <c r="L2" s="13" t="e">
        <f ca="1">_xludf.IFS(
  K2&lt;500, "",
  K2&lt;1000, "반레온",
  K2&lt;1500, "아카이럼",
  K2&lt;2500, "매그너스",
  K2&lt;3500, "스우",
  K2&lt;4500, "데미안",
  K2&lt;5500, "윌",
  K2&lt;6500, "루시드",
  K2&gt;=6500, "진힐라"
)</f>
        <v>#NAME?</v>
      </c>
      <c r="M2" s="7"/>
      <c r="N2" s="14">
        <f>IFERROR(
   INDEX($B$17:$H$19,
      MATCH(LEFT(B2,FIND(" ",B2)-1), $A$17:$A$19, 0),
      MATCH(N$1, $B$16:$H$16, 0)
   ) / RIGHT(B2, LEN(B2)-FIND(" ",B2)),
   0
)</f>
        <v>10</v>
      </c>
      <c r="O2" s="14">
        <f t="shared" ref="O2:U14" si="1">IFERROR(
   INDEX($B$17:$H$19,
      MATCH(LEFT(C2,FIND(" ",C2)-1), $A$17:$A$19, 0),
      MATCH(O$1, $B$16:$H$16, 0)
   ) / RIGHT(C2, LEN(C2)-FIND(" ",C2)),
   0
)</f>
        <v>10</v>
      </c>
      <c r="P2" s="14">
        <f t="shared" si="1"/>
        <v>0</v>
      </c>
      <c r="Q2" s="14">
        <f t="shared" si="1"/>
        <v>0</v>
      </c>
      <c r="R2" s="14">
        <f t="shared" si="1"/>
        <v>0</v>
      </c>
      <c r="S2" s="14">
        <f t="shared" si="1"/>
        <v>0</v>
      </c>
      <c r="T2" s="14">
        <f t="shared" si="1"/>
        <v>0</v>
      </c>
      <c r="U2" s="14">
        <f t="shared" si="1"/>
        <v>0</v>
      </c>
      <c r="V2" s="7"/>
      <c r="W2" s="7"/>
    </row>
    <row r="3" spans="1:23" ht="15" x14ac:dyDescent="0.25">
      <c r="A3" s="15" t="s">
        <v>13</v>
      </c>
      <c r="B3" s="16" t="s">
        <v>12</v>
      </c>
      <c r="C3" s="16" t="s">
        <v>12</v>
      </c>
      <c r="D3" s="16" t="s">
        <v>14</v>
      </c>
      <c r="E3" s="16"/>
      <c r="F3" s="16"/>
      <c r="G3" s="16"/>
      <c r="H3" s="16"/>
      <c r="I3" s="17"/>
      <c r="J3" s="18">
        <f t="shared" si="0"/>
        <v>105</v>
      </c>
      <c r="K3" s="19">
        <f t="shared" ref="K3:K14" si="2">K2+J3</f>
        <v>165</v>
      </c>
      <c r="L3" s="20"/>
      <c r="M3" s="7"/>
      <c r="N3" s="14">
        <f t="shared" ref="N3:N14" si="3">IFERROR(
   INDEX($B$17:$H$19,
      MATCH(LEFT(B3,FIND(" ",B3)-1), $A$17:$A$19, 0),
      MATCH(N$1, $B$16:$H$16, 0)
   ) / RIGHT(B3, LEN(B3)-FIND(" ",B3)),
   0
)</f>
        <v>10</v>
      </c>
      <c r="O3" s="14">
        <f t="shared" si="1"/>
        <v>10</v>
      </c>
      <c r="P3" s="14">
        <f t="shared" si="1"/>
        <v>15</v>
      </c>
      <c r="Q3" s="14">
        <f t="shared" si="1"/>
        <v>0</v>
      </c>
      <c r="R3" s="14">
        <f t="shared" si="1"/>
        <v>0</v>
      </c>
      <c r="S3" s="14">
        <f t="shared" si="1"/>
        <v>0</v>
      </c>
      <c r="T3" s="14">
        <f t="shared" si="1"/>
        <v>0</v>
      </c>
      <c r="U3" s="14">
        <f t="shared" si="1"/>
        <v>0</v>
      </c>
      <c r="V3" s="7"/>
      <c r="W3" s="7"/>
    </row>
    <row r="4" spans="1:23" ht="15" x14ac:dyDescent="0.25">
      <c r="A4" s="8" t="s">
        <v>15</v>
      </c>
      <c r="B4" s="9" t="s">
        <v>12</v>
      </c>
      <c r="C4" s="9" t="s">
        <v>12</v>
      </c>
      <c r="D4" s="9" t="s">
        <v>14</v>
      </c>
      <c r="E4" s="34"/>
      <c r="F4" s="34"/>
      <c r="G4" s="34"/>
      <c r="H4" s="9"/>
      <c r="I4" s="10"/>
      <c r="J4" s="11">
        <f t="shared" si="0"/>
        <v>105</v>
      </c>
      <c r="K4" s="12">
        <f t="shared" si="2"/>
        <v>270</v>
      </c>
      <c r="L4" s="13"/>
      <c r="M4" s="7"/>
      <c r="N4" s="14">
        <f t="shared" si="3"/>
        <v>10</v>
      </c>
      <c r="O4" s="14">
        <f t="shared" si="1"/>
        <v>10</v>
      </c>
      <c r="P4" s="14">
        <f t="shared" si="1"/>
        <v>15</v>
      </c>
      <c r="Q4" s="14">
        <f t="shared" si="1"/>
        <v>0</v>
      </c>
      <c r="R4" s="14">
        <f t="shared" si="1"/>
        <v>0</v>
      </c>
      <c r="S4" s="14">
        <f t="shared" si="1"/>
        <v>0</v>
      </c>
      <c r="T4" s="14">
        <f t="shared" si="1"/>
        <v>0</v>
      </c>
      <c r="U4" s="14">
        <f t="shared" si="1"/>
        <v>0</v>
      </c>
      <c r="V4" s="7"/>
      <c r="W4" s="7"/>
    </row>
    <row r="5" spans="1:23" ht="15" x14ac:dyDescent="0.25">
      <c r="A5" s="15" t="s">
        <v>17</v>
      </c>
      <c r="B5" s="16" t="s">
        <v>12</v>
      </c>
      <c r="C5" s="16" t="s">
        <v>12</v>
      </c>
      <c r="D5" s="16" t="s">
        <v>14</v>
      </c>
      <c r="E5" s="16" t="s">
        <v>14</v>
      </c>
      <c r="F5" s="35"/>
      <c r="G5" s="35"/>
      <c r="H5" s="16"/>
      <c r="I5" s="17"/>
      <c r="J5" s="18">
        <f t="shared" si="0"/>
        <v>150</v>
      </c>
      <c r="K5" s="19">
        <f t="shared" si="2"/>
        <v>420</v>
      </c>
      <c r="L5" s="20"/>
      <c r="M5" s="7"/>
      <c r="N5" s="14">
        <f t="shared" si="3"/>
        <v>10</v>
      </c>
      <c r="O5" s="14">
        <f t="shared" si="1"/>
        <v>10</v>
      </c>
      <c r="P5" s="14">
        <f t="shared" si="1"/>
        <v>15</v>
      </c>
      <c r="Q5" s="14">
        <f t="shared" si="1"/>
        <v>15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4">
        <f t="shared" si="1"/>
        <v>0</v>
      </c>
      <c r="V5" s="7"/>
      <c r="W5" s="7"/>
    </row>
    <row r="6" spans="1:23" ht="15" x14ac:dyDescent="0.25">
      <c r="A6" s="8" t="s">
        <v>19</v>
      </c>
      <c r="B6" s="9" t="s">
        <v>12</v>
      </c>
      <c r="C6" s="9" t="s">
        <v>12</v>
      </c>
      <c r="D6" s="9" t="s">
        <v>14</v>
      </c>
      <c r="E6" s="9" t="s">
        <v>14</v>
      </c>
      <c r="F6" s="34" t="s">
        <v>12</v>
      </c>
      <c r="G6" s="34" t="s">
        <v>53</v>
      </c>
      <c r="H6" s="9"/>
      <c r="I6" s="10"/>
      <c r="J6" s="11">
        <f t="shared" si="0"/>
        <v>247.5</v>
      </c>
      <c r="K6" s="12">
        <f t="shared" si="2"/>
        <v>667.5</v>
      </c>
      <c r="L6" s="13" t="s">
        <v>16</v>
      </c>
      <c r="M6" s="7"/>
      <c r="N6" s="14">
        <f t="shared" si="3"/>
        <v>10</v>
      </c>
      <c r="O6" s="14">
        <f t="shared" si="1"/>
        <v>10</v>
      </c>
      <c r="P6" s="14">
        <f t="shared" si="1"/>
        <v>15</v>
      </c>
      <c r="Q6" s="14">
        <f t="shared" si="1"/>
        <v>15</v>
      </c>
      <c r="R6" s="14">
        <f t="shared" si="1"/>
        <v>20</v>
      </c>
      <c r="S6" s="14">
        <f t="shared" si="1"/>
        <v>12.5</v>
      </c>
      <c r="T6" s="14">
        <f t="shared" si="1"/>
        <v>0</v>
      </c>
      <c r="U6" s="14">
        <f t="shared" si="1"/>
        <v>0</v>
      </c>
      <c r="V6" s="7"/>
      <c r="W6" s="7"/>
    </row>
    <row r="7" spans="1:23" ht="15" x14ac:dyDescent="0.25">
      <c r="A7" s="15" t="s">
        <v>21</v>
      </c>
      <c r="B7" s="35" t="s">
        <v>18</v>
      </c>
      <c r="C7" s="35" t="s">
        <v>18</v>
      </c>
      <c r="D7" s="35" t="s">
        <v>12</v>
      </c>
      <c r="E7" s="35" t="s">
        <v>14</v>
      </c>
      <c r="F7" s="35" t="s">
        <v>12</v>
      </c>
      <c r="G7" s="35" t="s">
        <v>53</v>
      </c>
      <c r="H7" s="16"/>
      <c r="I7" s="17"/>
      <c r="J7" s="18">
        <f t="shared" si="0"/>
        <v>352.5</v>
      </c>
      <c r="K7" s="19">
        <f t="shared" si="2"/>
        <v>1020</v>
      </c>
      <c r="L7" s="20" t="s">
        <v>23</v>
      </c>
      <c r="M7" s="7"/>
      <c r="N7" s="14">
        <f t="shared" si="3"/>
        <v>25</v>
      </c>
      <c r="O7" s="14">
        <f t="shared" si="1"/>
        <v>25</v>
      </c>
      <c r="P7" s="14">
        <f t="shared" si="1"/>
        <v>20</v>
      </c>
      <c r="Q7" s="14">
        <f t="shared" si="1"/>
        <v>15</v>
      </c>
      <c r="R7" s="14">
        <f t="shared" si="1"/>
        <v>20</v>
      </c>
      <c r="S7" s="14">
        <f t="shared" si="1"/>
        <v>12.5</v>
      </c>
      <c r="T7" s="14">
        <f t="shared" si="1"/>
        <v>0</v>
      </c>
      <c r="U7" s="14">
        <f t="shared" si="1"/>
        <v>0</v>
      </c>
      <c r="V7" s="7"/>
      <c r="W7" s="7"/>
    </row>
    <row r="8" spans="1:23" ht="15" x14ac:dyDescent="0.25">
      <c r="A8" s="8" t="s">
        <v>24</v>
      </c>
      <c r="B8" s="34" t="s">
        <v>18</v>
      </c>
      <c r="C8" s="34" t="s">
        <v>18</v>
      </c>
      <c r="D8" s="34" t="s">
        <v>12</v>
      </c>
      <c r="E8" s="34" t="s">
        <v>14</v>
      </c>
      <c r="F8" s="34" t="s">
        <v>12</v>
      </c>
      <c r="G8" s="34" t="s">
        <v>53</v>
      </c>
      <c r="H8" s="9"/>
      <c r="I8" s="10"/>
      <c r="J8" s="11">
        <f t="shared" si="0"/>
        <v>352.5</v>
      </c>
      <c r="K8" s="12">
        <f t="shared" si="2"/>
        <v>1372.5</v>
      </c>
      <c r="L8" s="13"/>
      <c r="M8" s="7"/>
      <c r="N8" s="14">
        <f t="shared" si="3"/>
        <v>25</v>
      </c>
      <c r="O8" s="14">
        <f t="shared" si="1"/>
        <v>25</v>
      </c>
      <c r="P8" s="14">
        <f t="shared" si="1"/>
        <v>20</v>
      </c>
      <c r="Q8" s="14">
        <f t="shared" si="1"/>
        <v>15</v>
      </c>
      <c r="R8" s="14">
        <f t="shared" si="1"/>
        <v>20</v>
      </c>
      <c r="S8" s="14">
        <f t="shared" si="1"/>
        <v>12.5</v>
      </c>
      <c r="T8" s="14">
        <f t="shared" si="1"/>
        <v>0</v>
      </c>
      <c r="U8" s="14">
        <f t="shared" si="1"/>
        <v>0</v>
      </c>
      <c r="V8" s="7"/>
      <c r="W8" s="7"/>
    </row>
    <row r="9" spans="1:23" ht="15" x14ac:dyDescent="0.25">
      <c r="A9" s="15" t="s">
        <v>25</v>
      </c>
      <c r="B9" s="35" t="s">
        <v>22</v>
      </c>
      <c r="C9" s="35" t="s">
        <v>18</v>
      </c>
      <c r="D9" s="35" t="s">
        <v>12</v>
      </c>
      <c r="E9" s="35" t="s">
        <v>14</v>
      </c>
      <c r="F9" s="35" t="s">
        <v>12</v>
      </c>
      <c r="G9" s="35" t="s">
        <v>53</v>
      </c>
      <c r="H9" s="16"/>
      <c r="I9" s="17"/>
      <c r="J9" s="18">
        <f t="shared" si="0"/>
        <v>427.5</v>
      </c>
      <c r="K9" s="19">
        <f t="shared" si="2"/>
        <v>1800</v>
      </c>
      <c r="L9" s="20" t="s">
        <v>20</v>
      </c>
      <c r="M9" s="7"/>
      <c r="N9" s="14">
        <f t="shared" si="3"/>
        <v>50</v>
      </c>
      <c r="O9" s="14">
        <f t="shared" si="1"/>
        <v>25</v>
      </c>
      <c r="P9" s="14">
        <f t="shared" si="1"/>
        <v>20</v>
      </c>
      <c r="Q9" s="14">
        <f t="shared" si="1"/>
        <v>15</v>
      </c>
      <c r="R9" s="14">
        <f t="shared" si="1"/>
        <v>20</v>
      </c>
      <c r="S9" s="14">
        <f t="shared" si="1"/>
        <v>12.5</v>
      </c>
      <c r="T9" s="14">
        <f t="shared" si="1"/>
        <v>0</v>
      </c>
      <c r="U9" s="14">
        <f t="shared" si="1"/>
        <v>0</v>
      </c>
      <c r="V9" s="7"/>
      <c r="W9" s="7"/>
    </row>
    <row r="10" spans="1:23" ht="15" x14ac:dyDescent="0.25">
      <c r="A10" s="8" t="s">
        <v>26</v>
      </c>
      <c r="B10" s="34" t="s">
        <v>22</v>
      </c>
      <c r="C10" s="34" t="s">
        <v>18</v>
      </c>
      <c r="D10" s="34" t="s">
        <v>12</v>
      </c>
      <c r="E10" s="34" t="s">
        <v>12</v>
      </c>
      <c r="F10" s="34" t="s">
        <v>54</v>
      </c>
      <c r="G10" s="34" t="s">
        <v>12</v>
      </c>
      <c r="H10" s="9"/>
      <c r="I10" s="10"/>
      <c r="J10" s="11">
        <f t="shared" si="0"/>
        <v>495</v>
      </c>
      <c r="K10" s="12">
        <f t="shared" si="2"/>
        <v>2295</v>
      </c>
      <c r="L10" s="13"/>
      <c r="M10" s="7"/>
      <c r="N10" s="14">
        <f t="shared" si="3"/>
        <v>50</v>
      </c>
      <c r="O10" s="14">
        <f t="shared" si="1"/>
        <v>25</v>
      </c>
      <c r="P10" s="14">
        <f t="shared" si="1"/>
        <v>20</v>
      </c>
      <c r="Q10" s="14">
        <f t="shared" si="1"/>
        <v>25</v>
      </c>
      <c r="R10" s="14">
        <f t="shared" si="1"/>
        <v>20</v>
      </c>
      <c r="S10" s="14">
        <f t="shared" si="1"/>
        <v>25</v>
      </c>
      <c r="T10" s="14">
        <f t="shared" si="1"/>
        <v>0</v>
      </c>
      <c r="U10" s="14">
        <f t="shared" si="1"/>
        <v>0</v>
      </c>
      <c r="V10" s="7"/>
      <c r="W10" s="7"/>
    </row>
    <row r="11" spans="1:23" ht="15" x14ac:dyDescent="0.25">
      <c r="A11" s="15" t="s">
        <v>27</v>
      </c>
      <c r="B11" s="21" t="s">
        <v>22</v>
      </c>
      <c r="C11" s="35" t="s">
        <v>22</v>
      </c>
      <c r="D11" s="35" t="s">
        <v>12</v>
      </c>
      <c r="E11" s="35" t="s">
        <v>12</v>
      </c>
      <c r="F11" s="35" t="s">
        <v>54</v>
      </c>
      <c r="G11" s="35" t="s">
        <v>12</v>
      </c>
      <c r="H11" s="16"/>
      <c r="I11" s="17"/>
      <c r="J11" s="18">
        <f t="shared" si="0"/>
        <v>570</v>
      </c>
      <c r="K11" s="19">
        <f t="shared" si="2"/>
        <v>2865</v>
      </c>
      <c r="L11" s="20" t="s">
        <v>0</v>
      </c>
      <c r="M11" s="7"/>
      <c r="N11" s="14">
        <f t="shared" si="3"/>
        <v>50</v>
      </c>
      <c r="O11" s="14">
        <f t="shared" si="1"/>
        <v>50</v>
      </c>
      <c r="P11" s="14">
        <f t="shared" si="1"/>
        <v>20</v>
      </c>
      <c r="Q11" s="14">
        <f t="shared" si="1"/>
        <v>25</v>
      </c>
      <c r="R11" s="14">
        <f t="shared" si="1"/>
        <v>20</v>
      </c>
      <c r="S11" s="14">
        <f t="shared" si="1"/>
        <v>25</v>
      </c>
      <c r="T11" s="14">
        <f t="shared" si="1"/>
        <v>0</v>
      </c>
      <c r="U11" s="14">
        <f t="shared" si="1"/>
        <v>0</v>
      </c>
      <c r="V11" s="7"/>
      <c r="W11" s="7"/>
    </row>
    <row r="12" spans="1:23" ht="15" x14ac:dyDescent="0.25">
      <c r="A12" s="8" t="s">
        <v>28</v>
      </c>
      <c r="B12" s="34" t="s">
        <v>22</v>
      </c>
      <c r="C12" s="34" t="s">
        <v>22</v>
      </c>
      <c r="D12" s="34" t="s">
        <v>12</v>
      </c>
      <c r="E12" s="34" t="s">
        <v>12</v>
      </c>
      <c r="F12" s="34" t="s">
        <v>54</v>
      </c>
      <c r="G12" s="34" t="s">
        <v>12</v>
      </c>
      <c r="H12" s="9"/>
      <c r="I12" s="10"/>
      <c r="J12" s="11">
        <f t="shared" si="0"/>
        <v>570</v>
      </c>
      <c r="K12" s="12">
        <f t="shared" si="2"/>
        <v>3435</v>
      </c>
      <c r="L12" s="13"/>
      <c r="M12" s="7"/>
      <c r="N12" s="14">
        <f t="shared" si="3"/>
        <v>50</v>
      </c>
      <c r="O12" s="14">
        <f t="shared" si="1"/>
        <v>50</v>
      </c>
      <c r="P12" s="14">
        <f t="shared" si="1"/>
        <v>20</v>
      </c>
      <c r="Q12" s="14">
        <f t="shared" si="1"/>
        <v>25</v>
      </c>
      <c r="R12" s="14">
        <f t="shared" si="1"/>
        <v>20</v>
      </c>
      <c r="S12" s="14">
        <f t="shared" si="1"/>
        <v>25</v>
      </c>
      <c r="T12" s="14">
        <f t="shared" si="1"/>
        <v>0</v>
      </c>
      <c r="U12" s="14">
        <f t="shared" si="1"/>
        <v>0</v>
      </c>
      <c r="V12" s="7"/>
      <c r="W12" s="7"/>
    </row>
    <row r="13" spans="1:23" ht="15" x14ac:dyDescent="0.25">
      <c r="A13" s="15" t="s">
        <v>30</v>
      </c>
      <c r="B13" s="35" t="s">
        <v>22</v>
      </c>
      <c r="C13" s="21" t="s">
        <v>22</v>
      </c>
      <c r="D13" s="35" t="s">
        <v>31</v>
      </c>
      <c r="E13" s="21" t="s">
        <v>52</v>
      </c>
      <c r="F13" s="35" t="s">
        <v>18</v>
      </c>
      <c r="G13" s="35" t="s">
        <v>12</v>
      </c>
      <c r="H13" s="16"/>
      <c r="I13" s="17"/>
      <c r="J13" s="18">
        <f t="shared" si="0"/>
        <v>575</v>
      </c>
      <c r="K13" s="19">
        <f t="shared" si="2"/>
        <v>4010</v>
      </c>
      <c r="L13" s="20" t="s">
        <v>55</v>
      </c>
      <c r="M13" s="7"/>
      <c r="N13" s="14">
        <f t="shared" si="3"/>
        <v>50</v>
      </c>
      <c r="O13" s="14">
        <f t="shared" si="1"/>
        <v>50</v>
      </c>
      <c r="P13" s="14">
        <f t="shared" si="1"/>
        <v>21.666666666666668</v>
      </c>
      <c r="Q13" s="14">
        <f t="shared" si="1"/>
        <v>12.5</v>
      </c>
      <c r="R13" s="14">
        <f t="shared" si="1"/>
        <v>32.5</v>
      </c>
      <c r="S13" s="14">
        <f t="shared" si="1"/>
        <v>25</v>
      </c>
      <c r="T13" s="14">
        <f t="shared" si="1"/>
        <v>0</v>
      </c>
      <c r="U13" s="14">
        <f t="shared" si="1"/>
        <v>0</v>
      </c>
      <c r="V13" s="7"/>
      <c r="W13" s="7"/>
    </row>
    <row r="14" spans="1:23" ht="15" x14ac:dyDescent="0.25">
      <c r="A14" s="23" t="s">
        <v>32</v>
      </c>
      <c r="B14" s="36" t="s">
        <v>22</v>
      </c>
      <c r="C14" s="36" t="s">
        <v>22</v>
      </c>
      <c r="D14" s="25" t="s">
        <v>52</v>
      </c>
      <c r="E14" s="36" t="s">
        <v>12</v>
      </c>
      <c r="F14" s="36" t="s">
        <v>18</v>
      </c>
      <c r="G14" s="36" t="s">
        <v>12</v>
      </c>
      <c r="H14" s="24"/>
      <c r="I14" s="26"/>
      <c r="J14" s="27">
        <f t="shared" si="0"/>
        <v>580</v>
      </c>
      <c r="K14" s="28">
        <f t="shared" si="2"/>
        <v>4590</v>
      </c>
      <c r="L14" s="29" t="s">
        <v>2</v>
      </c>
      <c r="M14" s="7"/>
      <c r="N14" s="14">
        <f t="shared" si="3"/>
        <v>50</v>
      </c>
      <c r="O14" s="14">
        <f t="shared" si="1"/>
        <v>50</v>
      </c>
      <c r="P14" s="14">
        <f t="shared" si="1"/>
        <v>10.833333333333334</v>
      </c>
      <c r="Q14" s="14">
        <f t="shared" si="1"/>
        <v>25</v>
      </c>
      <c r="R14" s="14">
        <f t="shared" si="1"/>
        <v>32.5</v>
      </c>
      <c r="S14" s="14">
        <f t="shared" si="1"/>
        <v>25</v>
      </c>
      <c r="T14" s="14">
        <f t="shared" si="1"/>
        <v>0</v>
      </c>
      <c r="U14" s="14">
        <f t="shared" si="1"/>
        <v>0</v>
      </c>
      <c r="V14" s="7"/>
      <c r="W14" s="7"/>
    </row>
    <row r="15" spans="1:23" x14ac:dyDescent="0.25">
      <c r="A15" s="30"/>
      <c r="B15" s="37" t="s">
        <v>33</v>
      </c>
      <c r="C15" s="38"/>
      <c r="D15" s="38"/>
      <c r="E15" s="38"/>
      <c r="F15" s="38"/>
      <c r="G15" s="38"/>
      <c r="H15" s="38"/>
      <c r="I15" s="31"/>
      <c r="J15" s="39" t="s">
        <v>34</v>
      </c>
      <c r="K15" s="38"/>
      <c r="L15" s="3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" hidden="1" x14ac:dyDescent="0.25">
      <c r="A16" s="7"/>
      <c r="B16" s="7" t="s">
        <v>0</v>
      </c>
      <c r="C16" s="7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" hidden="1" x14ac:dyDescent="0.25">
      <c r="A17" s="7" t="s">
        <v>35</v>
      </c>
      <c r="B17" s="32">
        <v>0</v>
      </c>
      <c r="C17" s="32">
        <v>0</v>
      </c>
      <c r="D17" s="32">
        <v>15</v>
      </c>
      <c r="E17" s="32">
        <v>15</v>
      </c>
      <c r="F17" s="32">
        <v>0</v>
      </c>
      <c r="G17" s="32">
        <v>0</v>
      </c>
      <c r="H17" s="32">
        <v>0</v>
      </c>
      <c r="I17" s="32"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hidden="1" x14ac:dyDescent="0.25">
      <c r="A18" s="7" t="s">
        <v>36</v>
      </c>
      <c r="B18" s="32">
        <v>10</v>
      </c>
      <c r="C18" s="32">
        <v>10</v>
      </c>
      <c r="D18" s="32">
        <v>20</v>
      </c>
      <c r="E18" s="32">
        <v>25</v>
      </c>
      <c r="F18" s="32">
        <v>20</v>
      </c>
      <c r="G18" s="32">
        <v>25</v>
      </c>
      <c r="H18" s="32">
        <v>45</v>
      </c>
      <c r="I18" s="32"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hidden="1" x14ac:dyDescent="0.25">
      <c r="A19" s="7" t="s">
        <v>37</v>
      </c>
      <c r="B19" s="32">
        <v>50</v>
      </c>
      <c r="C19" s="32">
        <v>50</v>
      </c>
      <c r="D19" s="32">
        <v>65</v>
      </c>
      <c r="E19" s="32">
        <v>75</v>
      </c>
      <c r="F19" s="32">
        <v>65</v>
      </c>
      <c r="G19" s="32">
        <v>75</v>
      </c>
      <c r="H19" s="32">
        <v>90</v>
      </c>
      <c r="I19" s="32">
        <v>600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" x14ac:dyDescent="0.25">
      <c r="A21" s="7"/>
      <c r="B21" s="7"/>
      <c r="C21" s="7"/>
      <c r="D21" s="7"/>
      <c r="E21" s="7"/>
      <c r="F21" s="7" t="s">
        <v>38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" x14ac:dyDescent="0.25">
      <c r="A22" s="7" t="s">
        <v>39</v>
      </c>
      <c r="B22" s="7" t="s">
        <v>40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" x14ac:dyDescent="0.25">
      <c r="A23" s="7"/>
      <c r="B23" s="7" t="s">
        <v>41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" x14ac:dyDescent="0.25">
      <c r="B24" s="33" t="s">
        <v>42</v>
      </c>
      <c r="C24" s="33" t="s">
        <v>16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" x14ac:dyDescent="0.25">
      <c r="B25" s="33" t="s">
        <v>43</v>
      </c>
      <c r="C25" s="33" t="s">
        <v>20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" x14ac:dyDescent="0.25">
      <c r="B26" s="33" t="s">
        <v>44</v>
      </c>
      <c r="C26" s="33" t="s">
        <v>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" x14ac:dyDescent="0.25">
      <c r="B27" s="33" t="s">
        <v>45</v>
      </c>
      <c r="C27" s="33" t="s">
        <v>46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" x14ac:dyDescent="0.25">
      <c r="B28" s="33" t="s">
        <v>47</v>
      </c>
      <c r="C28" s="33" t="s">
        <v>1</v>
      </c>
      <c r="D28" s="7"/>
      <c r="E28" s="40" t="s">
        <v>56</v>
      </c>
      <c r="F28" s="38"/>
      <c r="G28" s="38"/>
      <c r="H28" s="3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" x14ac:dyDescent="0.25">
      <c r="B29" s="33" t="s">
        <v>48</v>
      </c>
      <c r="C29" s="33" t="s">
        <v>3</v>
      </c>
      <c r="D29" s="7"/>
      <c r="E29" s="40" t="s">
        <v>57</v>
      </c>
      <c r="F29" s="38"/>
      <c r="G29" s="38"/>
      <c r="H29" s="3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" x14ac:dyDescent="0.25">
      <c r="B30" s="33" t="s">
        <v>49</v>
      </c>
      <c r="C30" s="33" t="s">
        <v>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" x14ac:dyDescent="0.25">
      <c r="B31" s="33" t="s">
        <v>50</v>
      </c>
      <c r="C31" s="33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ht="1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ht="1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ht="1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ht="1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ht="1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ht="1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ht="1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ht="1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ht="1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ht="1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ht="1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ht="1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ht="1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ht="1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ht="1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ht="1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ht="1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ht="1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ht="1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ht="1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ht="1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ht="1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ht="1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ht="1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ht="1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ht="1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ht="1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ht="1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ht="1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ht="1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ht="1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ht="1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ht="1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ht="1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ht="1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ht="1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ht="1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ht="1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ht="1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ht="1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ht="1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ht="1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ht="1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4">
    <mergeCell ref="B15:H15"/>
    <mergeCell ref="J15:K15"/>
    <mergeCell ref="E28:H28"/>
    <mergeCell ref="E29:H29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000"/>
  <sheetViews>
    <sheetView topLeftCell="B1" workbookViewId="0">
      <selection activeCell="N1" sqref="N1:U1048576"/>
    </sheetView>
  </sheetViews>
  <sheetFormatPr defaultColWidth="12.5703125" defaultRowHeight="15.75" customHeight="1" x14ac:dyDescent="0.2"/>
  <cols>
    <col min="14" max="21" width="0" hidden="1" customWidth="1"/>
  </cols>
  <sheetData>
    <row r="1" spans="1:23" ht="1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1" t="s">
        <v>8</v>
      </c>
      <c r="K1" s="5" t="s">
        <v>9</v>
      </c>
      <c r="L1" s="6" t="s">
        <v>10</v>
      </c>
      <c r="M1" s="7"/>
      <c r="N1" s="7" t="s">
        <v>0</v>
      </c>
      <c r="O1" s="7" t="s">
        <v>1</v>
      </c>
      <c r="P1" s="7" t="s">
        <v>2</v>
      </c>
      <c r="Q1" s="7" t="s">
        <v>3</v>
      </c>
      <c r="R1" s="7" t="s">
        <v>4</v>
      </c>
      <c r="S1" s="7" t="s">
        <v>5</v>
      </c>
      <c r="T1" s="7" t="s">
        <v>6</v>
      </c>
      <c r="U1" s="7" t="s">
        <v>7</v>
      </c>
      <c r="V1" s="7"/>
      <c r="W1" s="7"/>
    </row>
    <row r="2" spans="1:23" ht="15" x14ac:dyDescent="0.25">
      <c r="A2" s="8" t="s">
        <v>11</v>
      </c>
      <c r="B2" s="9" t="s">
        <v>12</v>
      </c>
      <c r="C2" s="9" t="s">
        <v>12</v>
      </c>
      <c r="D2" s="9"/>
      <c r="E2" s="9"/>
      <c r="F2" s="9"/>
      <c r="G2" s="9"/>
      <c r="H2" s="9"/>
      <c r="I2" s="10"/>
      <c r="J2" s="11">
        <f t="shared" ref="J2:J14" si="0">SUM(N2:U2)*3</f>
        <v>60</v>
      </c>
      <c r="K2" s="12">
        <f>J2</f>
        <v>60</v>
      </c>
      <c r="L2" s="13" t="e">
        <f ca="1">_xludf.IFS(
  K2&lt;500, "",
  K2&lt;1000, "반레온",
  K2&lt;1500, "아카이럼",
  K2&lt;2500, "매그너스",
  K2&lt;3500, "스우",
  K2&lt;4500, "데미안",
  K2&lt;5500, "윌",
  K2&lt;6500, "루시드",
  K2&gt;=6500, "진힐라"
)</f>
        <v>#NAME?</v>
      </c>
      <c r="M2" s="7"/>
      <c r="N2" s="14">
        <f>IFERROR(
   INDEX($B$17:$H$19,
      MATCH(LEFT(B2,FIND(" ",B2)-1), $A$17:$A$19, 0),
      MATCH(N$1, $B$16:$H$16, 0)
   ) / RIGHT(B2, LEN(B2)-FIND(" ",B2)),
   0
)</f>
        <v>10</v>
      </c>
      <c r="O2" s="14">
        <f t="shared" ref="O2:U14" si="1">IFERROR(
   INDEX($B$17:$H$19,
      MATCH(LEFT(C2,FIND(" ",C2)-1), $A$17:$A$19, 0),
      MATCH(O$1, $B$16:$H$16, 0)
   ) / RIGHT(C2, LEN(C2)-FIND(" ",C2)),
   0
)</f>
        <v>10</v>
      </c>
      <c r="P2" s="14">
        <f t="shared" si="1"/>
        <v>0</v>
      </c>
      <c r="Q2" s="14">
        <f t="shared" si="1"/>
        <v>0</v>
      </c>
      <c r="R2" s="14">
        <f t="shared" si="1"/>
        <v>0</v>
      </c>
      <c r="S2" s="14">
        <f t="shared" si="1"/>
        <v>0</v>
      </c>
      <c r="T2" s="14">
        <f t="shared" si="1"/>
        <v>0</v>
      </c>
      <c r="U2" s="14">
        <f t="shared" si="1"/>
        <v>0</v>
      </c>
      <c r="V2" s="7"/>
      <c r="W2" s="7"/>
    </row>
    <row r="3" spans="1:23" ht="15" x14ac:dyDescent="0.25">
      <c r="A3" s="15" t="s">
        <v>13</v>
      </c>
      <c r="B3" s="16" t="s">
        <v>12</v>
      </c>
      <c r="C3" s="16" t="s">
        <v>12</v>
      </c>
      <c r="D3" s="16"/>
      <c r="E3" s="16"/>
      <c r="F3" s="16"/>
      <c r="G3" s="16"/>
      <c r="H3" s="16"/>
      <c r="I3" s="17"/>
      <c r="J3" s="18">
        <f t="shared" si="0"/>
        <v>60</v>
      </c>
      <c r="K3" s="19">
        <f t="shared" ref="K3:K14" si="2">K2+J3</f>
        <v>120</v>
      </c>
      <c r="L3" s="20"/>
      <c r="M3" s="7"/>
      <c r="N3" s="14">
        <f t="shared" ref="N3:N14" si="3">IFERROR(
   INDEX($B$17:$H$19,
      MATCH(LEFT(B3,FIND(" ",B3)-1), $A$17:$A$19, 0),
      MATCH(N$1, $B$16:$H$16, 0)
   ) / RIGHT(B3, LEN(B3)-FIND(" ",B3)),
   0
)</f>
        <v>10</v>
      </c>
      <c r="O3" s="14">
        <f t="shared" si="1"/>
        <v>10</v>
      </c>
      <c r="P3" s="14">
        <f t="shared" si="1"/>
        <v>0</v>
      </c>
      <c r="Q3" s="14">
        <f t="shared" si="1"/>
        <v>0</v>
      </c>
      <c r="R3" s="14">
        <f t="shared" si="1"/>
        <v>0</v>
      </c>
      <c r="S3" s="14">
        <f t="shared" si="1"/>
        <v>0</v>
      </c>
      <c r="T3" s="14">
        <f t="shared" si="1"/>
        <v>0</v>
      </c>
      <c r="U3" s="14">
        <f t="shared" si="1"/>
        <v>0</v>
      </c>
      <c r="V3" s="7"/>
      <c r="W3" s="7"/>
    </row>
    <row r="4" spans="1:23" ht="15" x14ac:dyDescent="0.25">
      <c r="A4" s="8" t="s">
        <v>15</v>
      </c>
      <c r="B4" s="9" t="s">
        <v>12</v>
      </c>
      <c r="C4" s="9" t="s">
        <v>12</v>
      </c>
      <c r="D4" s="9" t="s">
        <v>14</v>
      </c>
      <c r="E4" s="34"/>
      <c r="F4" s="34"/>
      <c r="G4" s="34"/>
      <c r="H4" s="9"/>
      <c r="I4" s="10"/>
      <c r="J4" s="11">
        <f t="shared" si="0"/>
        <v>105</v>
      </c>
      <c r="K4" s="12">
        <f t="shared" si="2"/>
        <v>225</v>
      </c>
      <c r="L4" s="13"/>
      <c r="M4" s="7"/>
      <c r="N4" s="14">
        <f t="shared" si="3"/>
        <v>10</v>
      </c>
      <c r="O4" s="14">
        <f t="shared" si="1"/>
        <v>10</v>
      </c>
      <c r="P4" s="14">
        <f t="shared" si="1"/>
        <v>15</v>
      </c>
      <c r="Q4" s="14">
        <f t="shared" si="1"/>
        <v>0</v>
      </c>
      <c r="R4" s="14">
        <f t="shared" si="1"/>
        <v>0</v>
      </c>
      <c r="S4" s="14">
        <f t="shared" si="1"/>
        <v>0</v>
      </c>
      <c r="T4" s="14">
        <f t="shared" si="1"/>
        <v>0</v>
      </c>
      <c r="U4" s="14">
        <f t="shared" si="1"/>
        <v>0</v>
      </c>
      <c r="V4" s="7"/>
      <c r="W4" s="7"/>
    </row>
    <row r="5" spans="1:23" ht="15" x14ac:dyDescent="0.25">
      <c r="A5" s="15" t="s">
        <v>17</v>
      </c>
      <c r="B5" s="16" t="s">
        <v>12</v>
      </c>
      <c r="C5" s="16" t="s">
        <v>12</v>
      </c>
      <c r="D5" s="16" t="s">
        <v>14</v>
      </c>
      <c r="E5" s="16"/>
      <c r="F5" s="35"/>
      <c r="G5" s="35"/>
      <c r="H5" s="16"/>
      <c r="I5" s="17"/>
      <c r="J5" s="18">
        <f t="shared" si="0"/>
        <v>105</v>
      </c>
      <c r="K5" s="19">
        <f t="shared" si="2"/>
        <v>330</v>
      </c>
      <c r="L5" s="20"/>
      <c r="M5" s="7"/>
      <c r="N5" s="14">
        <f t="shared" si="3"/>
        <v>10</v>
      </c>
      <c r="O5" s="14">
        <f t="shared" si="1"/>
        <v>10</v>
      </c>
      <c r="P5" s="14">
        <f t="shared" si="1"/>
        <v>15</v>
      </c>
      <c r="Q5" s="14">
        <f t="shared" si="1"/>
        <v>0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4">
        <f t="shared" si="1"/>
        <v>0</v>
      </c>
      <c r="V5" s="7"/>
      <c r="W5" s="7"/>
    </row>
    <row r="6" spans="1:23" ht="15" x14ac:dyDescent="0.25">
      <c r="A6" s="8" t="s">
        <v>19</v>
      </c>
      <c r="B6" s="9" t="s">
        <v>12</v>
      </c>
      <c r="C6" s="9" t="s">
        <v>12</v>
      </c>
      <c r="D6" s="9" t="s">
        <v>14</v>
      </c>
      <c r="E6" s="9"/>
      <c r="F6" s="34"/>
      <c r="G6" s="34"/>
      <c r="H6" s="9"/>
      <c r="I6" s="10"/>
      <c r="J6" s="11">
        <f t="shared" si="0"/>
        <v>105</v>
      </c>
      <c r="K6" s="12">
        <f t="shared" si="2"/>
        <v>435</v>
      </c>
      <c r="L6" s="13"/>
      <c r="M6" s="7"/>
      <c r="N6" s="14">
        <f t="shared" si="3"/>
        <v>10</v>
      </c>
      <c r="O6" s="14">
        <f t="shared" si="1"/>
        <v>10</v>
      </c>
      <c r="P6" s="14">
        <f t="shared" si="1"/>
        <v>15</v>
      </c>
      <c r="Q6" s="14">
        <f t="shared" si="1"/>
        <v>0</v>
      </c>
      <c r="R6" s="14">
        <f t="shared" si="1"/>
        <v>0</v>
      </c>
      <c r="S6" s="14">
        <f t="shared" si="1"/>
        <v>0</v>
      </c>
      <c r="T6" s="14">
        <f t="shared" si="1"/>
        <v>0</v>
      </c>
      <c r="U6" s="14">
        <f t="shared" si="1"/>
        <v>0</v>
      </c>
      <c r="V6" s="7"/>
      <c r="W6" s="7"/>
    </row>
    <row r="7" spans="1:23" ht="15" x14ac:dyDescent="0.25">
      <c r="A7" s="15" t="s">
        <v>21</v>
      </c>
      <c r="B7" s="35" t="s">
        <v>18</v>
      </c>
      <c r="C7" s="35" t="s">
        <v>12</v>
      </c>
      <c r="D7" s="35" t="s">
        <v>12</v>
      </c>
      <c r="E7" s="35" t="s">
        <v>14</v>
      </c>
      <c r="F7" s="35" t="s">
        <v>53</v>
      </c>
      <c r="G7" s="35" t="s">
        <v>53</v>
      </c>
      <c r="H7" s="16"/>
      <c r="I7" s="17"/>
      <c r="J7" s="18">
        <f t="shared" si="0"/>
        <v>277.5</v>
      </c>
      <c r="K7" s="19">
        <f t="shared" si="2"/>
        <v>712.5</v>
      </c>
      <c r="L7" s="20" t="s">
        <v>16</v>
      </c>
      <c r="M7" s="7"/>
      <c r="N7" s="14">
        <f t="shared" si="3"/>
        <v>25</v>
      </c>
      <c r="O7" s="14">
        <f t="shared" si="1"/>
        <v>10</v>
      </c>
      <c r="P7" s="14">
        <f t="shared" si="1"/>
        <v>20</v>
      </c>
      <c r="Q7" s="14">
        <f t="shared" si="1"/>
        <v>15</v>
      </c>
      <c r="R7" s="14">
        <f t="shared" si="1"/>
        <v>10</v>
      </c>
      <c r="S7" s="14">
        <f t="shared" si="1"/>
        <v>12.5</v>
      </c>
      <c r="T7" s="14">
        <f t="shared" si="1"/>
        <v>0</v>
      </c>
      <c r="U7" s="14">
        <f t="shared" si="1"/>
        <v>0</v>
      </c>
      <c r="V7" s="7"/>
      <c r="W7" s="7"/>
    </row>
    <row r="8" spans="1:23" ht="15" x14ac:dyDescent="0.25">
      <c r="A8" s="8" t="s">
        <v>24</v>
      </c>
      <c r="B8" s="34" t="s">
        <v>18</v>
      </c>
      <c r="C8" s="34" t="s">
        <v>12</v>
      </c>
      <c r="D8" s="34" t="s">
        <v>12</v>
      </c>
      <c r="E8" s="34" t="s">
        <v>14</v>
      </c>
      <c r="F8" s="34" t="s">
        <v>53</v>
      </c>
      <c r="G8" s="34" t="s">
        <v>53</v>
      </c>
      <c r="H8" s="9"/>
      <c r="I8" s="10"/>
      <c r="J8" s="11">
        <f t="shared" si="0"/>
        <v>277.5</v>
      </c>
      <c r="K8" s="12">
        <f t="shared" si="2"/>
        <v>990</v>
      </c>
      <c r="L8" s="13"/>
      <c r="M8" s="7"/>
      <c r="N8" s="14">
        <f t="shared" si="3"/>
        <v>25</v>
      </c>
      <c r="O8" s="14">
        <f t="shared" si="1"/>
        <v>10</v>
      </c>
      <c r="P8" s="14">
        <f t="shared" si="1"/>
        <v>20</v>
      </c>
      <c r="Q8" s="14">
        <f t="shared" si="1"/>
        <v>15</v>
      </c>
      <c r="R8" s="14">
        <f t="shared" si="1"/>
        <v>10</v>
      </c>
      <c r="S8" s="14">
        <f t="shared" si="1"/>
        <v>12.5</v>
      </c>
      <c r="T8" s="14">
        <f t="shared" si="1"/>
        <v>0</v>
      </c>
      <c r="U8" s="14">
        <f t="shared" si="1"/>
        <v>0</v>
      </c>
      <c r="V8" s="7"/>
      <c r="W8" s="7"/>
    </row>
    <row r="9" spans="1:23" ht="15" x14ac:dyDescent="0.25">
      <c r="A9" s="15" t="s">
        <v>25</v>
      </c>
      <c r="B9" s="35" t="s">
        <v>18</v>
      </c>
      <c r="C9" s="35" t="s">
        <v>12</v>
      </c>
      <c r="D9" s="35" t="s">
        <v>12</v>
      </c>
      <c r="E9" s="35" t="s">
        <v>14</v>
      </c>
      <c r="F9" s="35" t="s">
        <v>54</v>
      </c>
      <c r="G9" s="35" t="s">
        <v>53</v>
      </c>
      <c r="H9" s="16"/>
      <c r="I9" s="17"/>
      <c r="J9" s="18">
        <f t="shared" si="0"/>
        <v>307.5</v>
      </c>
      <c r="K9" s="19">
        <f t="shared" si="2"/>
        <v>1297.5</v>
      </c>
      <c r="L9" s="20" t="s">
        <v>20</v>
      </c>
      <c r="M9" s="7"/>
      <c r="N9" s="14">
        <f t="shared" si="3"/>
        <v>25</v>
      </c>
      <c r="O9" s="14">
        <f t="shared" si="1"/>
        <v>10</v>
      </c>
      <c r="P9" s="14">
        <f t="shared" si="1"/>
        <v>20</v>
      </c>
      <c r="Q9" s="14">
        <f t="shared" si="1"/>
        <v>15</v>
      </c>
      <c r="R9" s="14">
        <f t="shared" si="1"/>
        <v>20</v>
      </c>
      <c r="S9" s="14">
        <f t="shared" si="1"/>
        <v>12.5</v>
      </c>
      <c r="T9" s="14">
        <f t="shared" si="1"/>
        <v>0</v>
      </c>
      <c r="U9" s="14">
        <f t="shared" si="1"/>
        <v>0</v>
      </c>
      <c r="V9" s="7"/>
      <c r="W9" s="7"/>
    </row>
    <row r="10" spans="1:23" ht="15" x14ac:dyDescent="0.25">
      <c r="A10" s="8" t="s">
        <v>26</v>
      </c>
      <c r="B10" s="34" t="s">
        <v>22</v>
      </c>
      <c r="C10" s="34" t="s">
        <v>12</v>
      </c>
      <c r="D10" s="34" t="s">
        <v>12</v>
      </c>
      <c r="E10" s="34" t="s">
        <v>14</v>
      </c>
      <c r="F10" s="34" t="s">
        <v>54</v>
      </c>
      <c r="G10" s="34" t="s">
        <v>53</v>
      </c>
      <c r="H10" s="9"/>
      <c r="I10" s="10"/>
      <c r="J10" s="11">
        <f t="shared" si="0"/>
        <v>382.5</v>
      </c>
      <c r="K10" s="12">
        <f t="shared" si="2"/>
        <v>1680</v>
      </c>
      <c r="L10" s="13" t="s">
        <v>23</v>
      </c>
      <c r="M10" s="7"/>
      <c r="N10" s="14">
        <f t="shared" si="3"/>
        <v>50</v>
      </c>
      <c r="O10" s="14">
        <f t="shared" si="1"/>
        <v>10</v>
      </c>
      <c r="P10" s="14">
        <f t="shared" si="1"/>
        <v>20</v>
      </c>
      <c r="Q10" s="14">
        <f t="shared" si="1"/>
        <v>15</v>
      </c>
      <c r="R10" s="14">
        <f t="shared" si="1"/>
        <v>20</v>
      </c>
      <c r="S10" s="14">
        <f t="shared" si="1"/>
        <v>12.5</v>
      </c>
      <c r="T10" s="14">
        <f t="shared" si="1"/>
        <v>0</v>
      </c>
      <c r="U10" s="14">
        <f t="shared" si="1"/>
        <v>0</v>
      </c>
      <c r="V10" s="7"/>
      <c r="W10" s="7"/>
    </row>
    <row r="11" spans="1:23" ht="15" x14ac:dyDescent="0.25">
      <c r="A11" s="15" t="s">
        <v>27</v>
      </c>
      <c r="B11" s="35" t="s">
        <v>22</v>
      </c>
      <c r="C11" s="35" t="s">
        <v>18</v>
      </c>
      <c r="D11" s="35" t="s">
        <v>12</v>
      </c>
      <c r="E11" s="35" t="s">
        <v>14</v>
      </c>
      <c r="F11" s="35" t="s">
        <v>54</v>
      </c>
      <c r="G11" s="35" t="s">
        <v>12</v>
      </c>
      <c r="H11" s="16"/>
      <c r="I11" s="17"/>
      <c r="J11" s="18">
        <f t="shared" si="0"/>
        <v>465</v>
      </c>
      <c r="K11" s="19">
        <f t="shared" si="2"/>
        <v>2145</v>
      </c>
      <c r="L11" s="20"/>
      <c r="M11" s="7"/>
      <c r="N11" s="14">
        <f t="shared" si="3"/>
        <v>50</v>
      </c>
      <c r="O11" s="14">
        <f t="shared" si="1"/>
        <v>25</v>
      </c>
      <c r="P11" s="14">
        <f t="shared" si="1"/>
        <v>20</v>
      </c>
      <c r="Q11" s="14">
        <f t="shared" si="1"/>
        <v>15</v>
      </c>
      <c r="R11" s="14">
        <f t="shared" si="1"/>
        <v>20</v>
      </c>
      <c r="S11" s="14">
        <f t="shared" si="1"/>
        <v>25</v>
      </c>
      <c r="T11" s="14">
        <f t="shared" si="1"/>
        <v>0</v>
      </c>
      <c r="U11" s="14">
        <f t="shared" si="1"/>
        <v>0</v>
      </c>
      <c r="V11" s="7"/>
      <c r="W11" s="7"/>
    </row>
    <row r="12" spans="1:23" ht="15" x14ac:dyDescent="0.25">
      <c r="A12" s="8" t="s">
        <v>28</v>
      </c>
      <c r="B12" s="22" t="s">
        <v>22</v>
      </c>
      <c r="C12" s="34" t="s">
        <v>18</v>
      </c>
      <c r="D12" s="34" t="s">
        <v>12</v>
      </c>
      <c r="E12" s="34" t="s">
        <v>14</v>
      </c>
      <c r="F12" s="34" t="s">
        <v>54</v>
      </c>
      <c r="G12" s="34" t="s">
        <v>12</v>
      </c>
      <c r="H12" s="9"/>
      <c r="I12" s="10"/>
      <c r="J12" s="11">
        <f t="shared" si="0"/>
        <v>465</v>
      </c>
      <c r="K12" s="12">
        <f t="shared" si="2"/>
        <v>2610</v>
      </c>
      <c r="L12" s="13" t="s">
        <v>0</v>
      </c>
      <c r="M12" s="7"/>
      <c r="N12" s="14">
        <f t="shared" si="3"/>
        <v>50</v>
      </c>
      <c r="O12" s="14">
        <f t="shared" si="1"/>
        <v>25</v>
      </c>
      <c r="P12" s="14">
        <f t="shared" si="1"/>
        <v>20</v>
      </c>
      <c r="Q12" s="14">
        <f t="shared" si="1"/>
        <v>15</v>
      </c>
      <c r="R12" s="14">
        <f t="shared" si="1"/>
        <v>20</v>
      </c>
      <c r="S12" s="14">
        <f t="shared" si="1"/>
        <v>25</v>
      </c>
      <c r="T12" s="14">
        <f t="shared" si="1"/>
        <v>0</v>
      </c>
      <c r="U12" s="14">
        <f t="shared" si="1"/>
        <v>0</v>
      </c>
      <c r="V12" s="7"/>
      <c r="W12" s="7"/>
    </row>
    <row r="13" spans="1:23" ht="15" x14ac:dyDescent="0.25">
      <c r="A13" s="15" t="s">
        <v>30</v>
      </c>
      <c r="B13" s="35" t="s">
        <v>22</v>
      </c>
      <c r="C13" s="35" t="s">
        <v>18</v>
      </c>
      <c r="D13" s="35" t="s">
        <v>12</v>
      </c>
      <c r="E13" s="35" t="s">
        <v>14</v>
      </c>
      <c r="F13" s="35" t="s">
        <v>12</v>
      </c>
      <c r="G13" s="35" t="s">
        <v>12</v>
      </c>
      <c r="H13" s="16"/>
      <c r="I13" s="17"/>
      <c r="J13" s="18">
        <f t="shared" si="0"/>
        <v>465</v>
      </c>
      <c r="K13" s="19">
        <f t="shared" si="2"/>
        <v>3075</v>
      </c>
      <c r="L13" s="20"/>
      <c r="M13" s="7"/>
      <c r="N13" s="14">
        <f t="shared" si="3"/>
        <v>50</v>
      </c>
      <c r="O13" s="14">
        <f t="shared" si="1"/>
        <v>25</v>
      </c>
      <c r="P13" s="14">
        <f t="shared" si="1"/>
        <v>20</v>
      </c>
      <c r="Q13" s="14">
        <f t="shared" si="1"/>
        <v>15</v>
      </c>
      <c r="R13" s="14">
        <f t="shared" si="1"/>
        <v>20</v>
      </c>
      <c r="S13" s="14">
        <f t="shared" si="1"/>
        <v>25</v>
      </c>
      <c r="T13" s="14">
        <f t="shared" si="1"/>
        <v>0</v>
      </c>
      <c r="U13" s="14">
        <f t="shared" si="1"/>
        <v>0</v>
      </c>
      <c r="V13" s="7"/>
      <c r="W13" s="7"/>
    </row>
    <row r="14" spans="1:23" ht="15" x14ac:dyDescent="0.25">
      <c r="A14" s="23" t="s">
        <v>32</v>
      </c>
      <c r="B14" s="36" t="s">
        <v>22</v>
      </c>
      <c r="C14" s="25" t="s">
        <v>22</v>
      </c>
      <c r="D14" s="36" t="s">
        <v>12</v>
      </c>
      <c r="E14" s="25" t="s">
        <v>52</v>
      </c>
      <c r="F14" s="36" t="s">
        <v>12</v>
      </c>
      <c r="G14" s="36" t="s">
        <v>12</v>
      </c>
      <c r="H14" s="24"/>
      <c r="I14" s="26"/>
      <c r="J14" s="27">
        <f t="shared" si="0"/>
        <v>532.5</v>
      </c>
      <c r="K14" s="28">
        <f t="shared" si="2"/>
        <v>3607.5</v>
      </c>
      <c r="L14" s="29" t="s">
        <v>55</v>
      </c>
      <c r="M14" s="7"/>
      <c r="N14" s="14">
        <f t="shared" si="3"/>
        <v>50</v>
      </c>
      <c r="O14" s="14">
        <f t="shared" si="1"/>
        <v>50</v>
      </c>
      <c r="P14" s="14">
        <f t="shared" si="1"/>
        <v>20</v>
      </c>
      <c r="Q14" s="14">
        <f t="shared" si="1"/>
        <v>12.5</v>
      </c>
      <c r="R14" s="14">
        <f t="shared" si="1"/>
        <v>20</v>
      </c>
      <c r="S14" s="14">
        <f t="shared" si="1"/>
        <v>25</v>
      </c>
      <c r="T14" s="14">
        <f t="shared" si="1"/>
        <v>0</v>
      </c>
      <c r="U14" s="14">
        <f t="shared" si="1"/>
        <v>0</v>
      </c>
      <c r="V14" s="7"/>
      <c r="W14" s="7"/>
    </row>
    <row r="15" spans="1:23" x14ac:dyDescent="0.25">
      <c r="A15" s="30"/>
      <c r="B15" s="37" t="s">
        <v>33</v>
      </c>
      <c r="C15" s="38"/>
      <c r="D15" s="38"/>
      <c r="E15" s="38"/>
      <c r="F15" s="38"/>
      <c r="G15" s="38"/>
      <c r="H15" s="38"/>
      <c r="I15" s="31"/>
      <c r="J15" s="39" t="s">
        <v>34</v>
      </c>
      <c r="K15" s="38"/>
      <c r="L15" s="30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5" hidden="1" x14ac:dyDescent="0.25">
      <c r="A16" s="7"/>
      <c r="B16" s="7" t="s">
        <v>0</v>
      </c>
      <c r="C16" s="7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7" t="s">
        <v>6</v>
      </c>
      <c r="I16" s="7" t="s">
        <v>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" hidden="1" x14ac:dyDescent="0.25">
      <c r="A17" s="7" t="s">
        <v>35</v>
      </c>
      <c r="B17" s="32">
        <v>0</v>
      </c>
      <c r="C17" s="32">
        <v>0</v>
      </c>
      <c r="D17" s="32">
        <v>15</v>
      </c>
      <c r="E17" s="32">
        <v>15</v>
      </c>
      <c r="F17" s="32">
        <v>0</v>
      </c>
      <c r="G17" s="32">
        <v>0</v>
      </c>
      <c r="H17" s="32">
        <v>0</v>
      </c>
      <c r="I17" s="32"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hidden="1" x14ac:dyDescent="0.25">
      <c r="A18" s="7" t="s">
        <v>36</v>
      </c>
      <c r="B18" s="32">
        <v>10</v>
      </c>
      <c r="C18" s="32">
        <v>10</v>
      </c>
      <c r="D18" s="32">
        <v>20</v>
      </c>
      <c r="E18" s="32">
        <v>25</v>
      </c>
      <c r="F18" s="32">
        <v>20</v>
      </c>
      <c r="G18" s="32">
        <v>25</v>
      </c>
      <c r="H18" s="32">
        <v>45</v>
      </c>
      <c r="I18" s="32"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hidden="1" x14ac:dyDescent="0.25">
      <c r="A19" s="7" t="s">
        <v>37</v>
      </c>
      <c r="B19" s="32">
        <v>50</v>
      </c>
      <c r="C19" s="32">
        <v>50</v>
      </c>
      <c r="D19" s="32">
        <v>65</v>
      </c>
      <c r="E19" s="32">
        <v>75</v>
      </c>
      <c r="F19" s="32">
        <v>65</v>
      </c>
      <c r="G19" s="32">
        <v>75</v>
      </c>
      <c r="H19" s="32">
        <v>90</v>
      </c>
      <c r="I19" s="32">
        <v>600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" x14ac:dyDescent="0.25">
      <c r="A21" s="7"/>
      <c r="B21" s="7"/>
      <c r="C21" s="7"/>
      <c r="D21" s="7"/>
      <c r="E21" s="7"/>
      <c r="F21" s="7" t="s">
        <v>38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" x14ac:dyDescent="0.25">
      <c r="A22" s="7" t="s">
        <v>39</v>
      </c>
      <c r="B22" s="7" t="s">
        <v>40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" x14ac:dyDescent="0.25">
      <c r="A23" s="7"/>
      <c r="B23" s="7" t="s">
        <v>41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" x14ac:dyDescent="0.25">
      <c r="B24" s="33" t="s">
        <v>42</v>
      </c>
      <c r="C24" s="33" t="s">
        <v>16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" x14ac:dyDescent="0.25">
      <c r="B25" s="33" t="s">
        <v>43</v>
      </c>
      <c r="C25" s="33" t="s">
        <v>20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" x14ac:dyDescent="0.25">
      <c r="B26" s="33" t="s">
        <v>44</v>
      </c>
      <c r="C26" s="33" t="s">
        <v>23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" x14ac:dyDescent="0.25">
      <c r="B27" s="33" t="s">
        <v>45</v>
      </c>
      <c r="C27" s="33" t="s">
        <v>46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" x14ac:dyDescent="0.25">
      <c r="B28" s="33" t="s">
        <v>47</v>
      </c>
      <c r="C28" s="33" t="s">
        <v>1</v>
      </c>
      <c r="D28" s="7"/>
      <c r="E28" s="40" t="s">
        <v>58</v>
      </c>
      <c r="F28" s="38"/>
      <c r="G28" s="38"/>
      <c r="H28" s="3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" x14ac:dyDescent="0.25">
      <c r="B29" s="33" t="s">
        <v>48</v>
      </c>
      <c r="C29" s="33" t="s">
        <v>3</v>
      </c>
      <c r="D29" s="7"/>
      <c r="E29" s="40" t="s">
        <v>59</v>
      </c>
      <c r="F29" s="38"/>
      <c r="G29" s="38"/>
      <c r="H29" s="3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" x14ac:dyDescent="0.25">
      <c r="B30" s="33" t="s">
        <v>49</v>
      </c>
      <c r="C30" s="33" t="s">
        <v>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" x14ac:dyDescent="0.25">
      <c r="B31" s="33" t="s">
        <v>50</v>
      </c>
      <c r="C31" s="33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ht="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5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5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5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5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5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5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5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5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5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5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5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5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5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5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5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5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5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5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5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5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5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5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5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5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5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5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5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5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5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5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5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5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5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5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5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5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5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5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5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5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5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5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5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5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5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5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5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5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5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5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5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5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5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5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5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5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5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5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5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5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5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5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5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5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5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5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5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5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5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5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5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5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5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5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5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5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5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5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5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5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5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5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5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5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5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5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5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5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5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5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5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5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5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5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5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5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5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5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5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5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5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5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5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5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5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5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5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5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5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5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5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5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5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5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5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5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5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5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5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5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5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5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5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5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5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5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5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5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5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5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5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5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5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5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5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5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5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5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5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5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5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5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5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5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5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5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5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5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5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5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5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5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5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5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5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5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5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5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5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5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5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5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5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5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5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5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5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5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5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5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5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5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5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5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5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5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5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5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5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5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5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5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5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5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5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5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5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5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5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5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5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5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5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5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5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5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5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5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5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5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5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5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5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5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5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5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5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5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5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5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5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5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5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5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5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5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5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5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5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5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5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5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5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5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5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5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5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5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5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5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5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5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5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5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5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5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5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5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5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5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5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5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5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5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5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5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5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5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5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5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5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5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5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5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5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5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5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5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5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5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5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5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5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5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5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5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5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5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5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5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5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5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5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5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5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5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5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5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5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5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5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5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5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5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5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5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5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5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5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5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5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5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5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5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5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5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5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5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5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5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5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5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5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5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5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5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5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5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5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5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5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5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5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5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5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5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5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5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5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5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5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5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5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5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5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5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5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5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5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5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5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5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5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5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5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5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5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5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5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5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5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5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5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5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5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5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5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5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5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5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5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5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5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5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5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5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5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5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5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5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5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5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5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5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5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5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5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5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5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5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5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5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5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5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5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5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5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5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5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5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5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5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5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5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5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5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5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5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5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5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5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5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5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5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5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5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5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5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5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5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5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5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5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5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5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5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5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5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5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5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5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5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5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5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5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5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5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5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5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5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5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5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5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5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5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5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5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5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5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5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5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5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5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5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5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5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5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5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5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5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5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5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5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5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5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5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5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5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5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5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5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5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5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5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5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5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5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5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5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5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5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5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5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5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5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5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5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5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5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5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5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5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5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5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5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5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5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5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5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5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5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5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5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5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5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5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5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5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5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5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5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5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5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5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5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5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5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5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5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5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5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5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5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5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5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5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5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5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5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5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5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5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5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5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5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5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5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5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5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5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5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5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5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5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5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5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5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5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5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5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5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5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5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5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5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5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5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5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5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5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5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5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5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5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5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5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5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5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5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5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5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5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5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5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5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5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5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5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5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5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5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5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5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5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5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5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5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5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5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5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5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5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5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5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5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5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5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5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5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5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5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5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5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5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5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5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5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5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5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5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5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5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5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5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5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5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5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5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5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5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5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5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5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5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5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5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5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5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5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5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5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5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5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5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5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5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5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5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5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5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5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5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5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5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5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5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5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5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5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5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5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5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5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5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5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5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5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5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5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5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5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5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5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5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5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5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5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5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5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5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5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5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5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5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5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5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5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5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5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5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5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5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5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5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5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5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ht="15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ht="15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ht="15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ht="15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ht="15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ht="15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ht="15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ht="15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ht="15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ht="15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ht="15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ht="15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ht="15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ht="15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ht="15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ht="15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ht="15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ht="15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ht="15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ht="15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ht="15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ht="15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ht="15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ht="15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ht="15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ht="15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ht="15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ht="15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ht="15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ht="15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ht="15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ht="15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ht="15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ht="15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ht="15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ht="15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ht="15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ht="15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ht="15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ht="15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ht="15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ht="15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ht="15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ht="15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ht="15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ht="15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ht="15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ht="15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ht="15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ht="15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mergeCells count="4">
    <mergeCell ref="B15:H15"/>
    <mergeCell ref="J15:K15"/>
    <mergeCell ref="E28:H28"/>
    <mergeCell ref="E29:H29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노 검마 루트</vt:lpstr>
      <vt:lpstr>노 진힐 루트</vt:lpstr>
      <vt:lpstr>똥손 메린이용</vt:lpstr>
      <vt:lpstr>특급 똥손 메린이용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최 정민</cp:lastModifiedBy>
  <dcterms:modified xsi:type="dcterms:W3CDTF">2025-06-18T02:27:16Z</dcterms:modified>
</cp:coreProperties>
</file>