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LM\"/>
    </mc:Choice>
  </mc:AlternateContent>
  <xr:revisionPtr revIDLastSave="0" documentId="13_ncr:1_{5E97F3DC-659D-4545-84AC-D46C710CE889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5" roundtripDataChecksum="xp5/+5iHNCk5LbCvtbkXo5/WuDX9bt3Rz+DaPG47Wlg="/>
    </ext>
  </extLst>
</workbook>
</file>

<file path=xl/calcChain.xml><?xml version="1.0" encoding="utf-8"?>
<calcChain xmlns="http://schemas.openxmlformats.org/spreadsheetml/2006/main">
  <c r="D26" i="1" l="1"/>
  <c r="H25" i="1"/>
  <c r="F25" i="1"/>
  <c r="H24" i="1"/>
  <c r="F24" i="1"/>
  <c r="H23" i="1"/>
  <c r="F23" i="1"/>
  <c r="H22" i="1"/>
  <c r="F22" i="1"/>
  <c r="L14" i="1"/>
  <c r="F13" i="1"/>
  <c r="F9" i="1"/>
  <c r="L8" i="1"/>
  <c r="L3" i="1"/>
  <c r="F3" i="1"/>
  <c r="D18" i="1" l="1"/>
  <c r="D19" i="1" s="1"/>
  <c r="D27" i="1"/>
</calcChain>
</file>

<file path=xl/sharedStrings.xml><?xml version="1.0" encoding="utf-8"?>
<sst xmlns="http://schemas.openxmlformats.org/spreadsheetml/2006/main" count="100" uniqueCount="83">
  <si>
    <t>등급/구분</t>
  </si>
  <si>
    <t>카테고리</t>
  </si>
  <si>
    <t>필요재화
(물약&amp;스톤)</t>
  </si>
  <si>
    <t>사용자 입력
(교체수량)</t>
  </si>
  <si>
    <t>합계</t>
  </si>
  <si>
    <t>상점 장비</t>
  </si>
  <si>
    <t>룸티스 귀걸이</t>
  </si>
  <si>
    <t>영웅 등급</t>
  </si>
  <si>
    <t>무기</t>
  </si>
  <si>
    <t>스냅퍼 반지</t>
  </si>
  <si>
    <t>방어구</t>
  </si>
  <si>
    <t>빛나는 티셔츠</t>
  </si>
  <si>
    <t>악세서리</t>
  </si>
  <si>
    <t>영웅의 빛나는 티셔츠</t>
  </si>
  <si>
    <t>스킬</t>
  </si>
  <si>
    <t>빛나는 견갑</t>
  </si>
  <si>
    <t>스킬 5번째 추가</t>
  </si>
  <si>
    <t>영웅의 빛나는 견갑</t>
  </si>
  <si>
    <t>전설 등급</t>
  </si>
  <si>
    <t>희귀 등급</t>
  </si>
  <si>
    <t>액세서리</t>
  </si>
  <si>
    <t>룬</t>
  </si>
  <si>
    <t>숙련 옵션</t>
  </si>
  <si>
    <t>1레벨</t>
  </si>
  <si>
    <t>유니크스킬</t>
  </si>
  <si>
    <t>2레벨</t>
  </si>
  <si>
    <t>신화 등급</t>
  </si>
  <si>
    <t>3레벨</t>
  </si>
  <si>
    <t>4레벨</t>
  </si>
  <si>
    <t>5레벨</t>
  </si>
  <si>
    <t>필요한 총 물약 &amp; 스톤</t>
  </si>
  <si>
    <t>이벤트 할인가 총 물약 &amp; 스톤</t>
  </si>
  <si>
    <t>상점</t>
  </si>
  <si>
    <t>물약 &amp; 스톤 수량</t>
  </si>
  <si>
    <t>필요재화
(다이아)</t>
  </si>
  <si>
    <t>사용자입력
(구매수량)</t>
  </si>
  <si>
    <t>물약&amp;스톤 
합계</t>
  </si>
  <si>
    <t>다이아
합계</t>
  </si>
  <si>
    <t>물약&amp;스톤상자 1 : 3개</t>
  </si>
  <si>
    <t>물약&amp;스톤 상자 2 : 33개 묶음</t>
  </si>
  <si>
    <t>물약&amp;스톤 패키지 3 : 22개 묶음</t>
  </si>
  <si>
    <t>물약&amp;스톤 단품 4 : 44개 묶음</t>
  </si>
  <si>
    <t>내가 구매한 물약&amp;스톤 총 수량</t>
  </si>
  <si>
    <t>필요한 총 다이아</t>
  </si>
  <si>
    <t>클체시 주의사항</t>
  </si>
  <si>
    <t>1.‘지배의 룬’, ‘통제의 룬’, ‘분노의 룬’, ‘의지의 룬’,
 ‘성장의 룬’은 교체 가능 항목에서 제외
2. 신화 변신 스킬 관련: 스페셜어택, 유일 스킬, 용아병 등 포함
3. 숙련 옵션은 단계별로 비용이 들어감으로써 1로 체크해줘야함</t>
  </si>
  <si>
    <t>현재 판매되고있는 뽑기스킬관련 리스트_작성자: 싱검TV</t>
  </si>
  <si>
    <t>클래스</t>
  </si>
  <si>
    <t>스킬명</t>
  </si>
  <si>
    <t>신검</t>
  </si>
  <si>
    <t>성서 (세인트 카운터: 슈프림)</t>
  </si>
  <si>
    <t>요정</t>
  </si>
  <si>
    <t>정령의 수정 (엘븐 윙 슈즈)</t>
  </si>
  <si>
    <t>기사</t>
  </si>
  <si>
    <t xml:space="preserve">기술서 (카운터 배리어: 마스터) </t>
  </si>
  <si>
    <t>투사</t>
  </si>
  <si>
    <t>투사의 서판 (드래곤 마스터리: 페이탈)</t>
  </si>
  <si>
    <t>마법사</t>
  </si>
  <si>
    <t>마법서 (매스 이뮨 투 함)</t>
  </si>
  <si>
    <t>다크엘프</t>
  </si>
  <si>
    <t>흑정령의 수정 (쉐도우 대시: 데스티니)</t>
  </si>
  <si>
    <t>암기</t>
  </si>
  <si>
    <t>암흑 기술서 (다크 미티어)</t>
  </si>
  <si>
    <t>총사</t>
  </si>
  <si>
    <t>기술 교본 (데우스 엑스 마키나)</t>
  </si>
  <si>
    <t>뇌신</t>
  </si>
  <si>
    <t>비전서 (플래시: 미스틱)</t>
  </si>
  <si>
    <t>군주</t>
  </si>
  <si>
    <t>마법서 (임페리얼 그래비티)</t>
  </si>
  <si>
    <t>도펠갱어 킹</t>
  </si>
  <si>
    <t>사신</t>
  </si>
  <si>
    <t>그림리퍼</t>
  </si>
  <si>
    <t>마검사</t>
  </si>
  <si>
    <t>트리티니(에이스)</t>
  </si>
  <si>
    <t>주의사항</t>
  </si>
  <si>
    <t>다크스타 스킬은 보유 시 교체로 재료 사용가능,
BUT 클체를 통하여 획득은 불가함 
전설스킬(유니크) 와 전설스킬간 교체는 불가</t>
  </si>
  <si>
    <t xml:space="preserve">할인가 </t>
    <phoneticPr fontId="16" type="noConversion"/>
  </si>
  <si>
    <t>정상가</t>
    <phoneticPr fontId="16" type="noConversion"/>
  </si>
  <si>
    <t>필요다이야</t>
    <phoneticPr fontId="16" type="noConversion"/>
  </si>
  <si>
    <t>현금가치</t>
    <phoneticPr fontId="16" type="noConversion"/>
  </si>
  <si>
    <r>
      <t>(1만당</t>
    </r>
    <r>
      <rPr>
        <sz val="10"/>
        <color rgb="FF000000"/>
        <rFont val="굴림"/>
        <family val="3"/>
        <charset val="129"/>
      </rPr>
      <t xml:space="preserve"> 20만원)</t>
    </r>
    <phoneticPr fontId="16" type="noConversion"/>
  </si>
  <si>
    <t>스톤</t>
    <phoneticPr fontId="16" type="noConversion"/>
  </si>
  <si>
    <t>클체비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</si>
</sst>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0">
    <font>
      <sz val="10"/>
      <color rgb="FF000000"/>
      <name val="Arial"/>
      <scheme val="minor"/>
    </font>
    <font>
      <b/>
      <sz val="15"/>
      <color theme="1"/>
      <name val="Malgun Gothic"/>
      <family val="3"/>
      <charset val="129"/>
    </font>
    <font>
      <sz val="10"/>
      <color theme="1"/>
      <name val="Arial"/>
      <family val="2"/>
    </font>
    <font>
      <b/>
      <sz val="17"/>
      <color theme="1"/>
      <name val="Malgun Gothic"/>
      <family val="3"/>
      <charset val="129"/>
    </font>
    <font>
      <sz val="18"/>
      <color theme="1"/>
      <name val="Arial"/>
      <family val="2"/>
    </font>
    <font>
      <sz val="10"/>
      <name val="Arial"/>
      <family val="2"/>
    </font>
    <font>
      <b/>
      <sz val="16"/>
      <color theme="1"/>
      <name val="Malgun Gothic"/>
      <family val="3"/>
      <charset val="129"/>
    </font>
    <font>
      <b/>
      <sz val="18"/>
      <color theme="1"/>
      <name val="Malgun Gothic"/>
      <family val="3"/>
      <charset val="129"/>
    </font>
    <font>
      <b/>
      <sz val="26"/>
      <color theme="1"/>
      <name val="Malgun Gothic"/>
      <family val="3"/>
      <charset val="129"/>
    </font>
    <font>
      <sz val="10"/>
      <color theme="1"/>
      <name val="Arial"/>
      <family val="2"/>
      <scheme val="minor"/>
    </font>
    <font>
      <b/>
      <sz val="24"/>
      <color theme="1"/>
      <name val="Noto Sans"/>
      <family val="3"/>
      <charset val="129"/>
    </font>
    <font>
      <b/>
      <sz val="14"/>
      <color theme="1"/>
      <name val="Arial"/>
      <family val="2"/>
    </font>
    <font>
      <b/>
      <sz val="14"/>
      <color theme="1"/>
      <name val="Noto Sans"/>
      <family val="3"/>
      <charset val="129"/>
    </font>
    <font>
      <b/>
      <sz val="14"/>
      <color rgb="FFFF0000"/>
      <name val="Noto Sans"/>
      <family val="3"/>
      <charset val="129"/>
    </font>
    <font>
      <b/>
      <sz val="14"/>
      <color rgb="FFFF0000"/>
      <name val="Arial"/>
      <family val="2"/>
    </font>
    <font>
      <sz val="10"/>
      <color rgb="FF000000"/>
      <name val="Arial"/>
      <family val="2"/>
      <scheme val="minor"/>
    </font>
    <font>
      <sz val="8"/>
      <name val="Arial"/>
      <family val="3"/>
      <charset val="129"/>
      <scheme val="minor"/>
    </font>
    <font>
      <sz val="10"/>
      <color theme="1"/>
      <name val="돋움"/>
      <family val="2"/>
      <charset val="129"/>
    </font>
    <font>
      <sz val="10"/>
      <color rgb="FF000000"/>
      <name val="굴림"/>
      <family val="3"/>
      <charset val="129"/>
    </font>
    <font>
      <sz val="10"/>
      <color theme="1"/>
      <name val="굴림"/>
      <family val="2"/>
      <charset val="129"/>
    </font>
  </fonts>
  <fills count="1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D8D8D8"/>
        <bgColor rgb="FFD8D8D8"/>
      </patternFill>
    </fill>
    <fill>
      <patternFill patternType="solid">
        <fgColor rgb="FF00FFFF"/>
        <bgColor rgb="FF00FFFF"/>
      </patternFill>
    </fill>
    <fill>
      <patternFill patternType="solid">
        <fgColor rgb="FFF2DBDB"/>
        <bgColor rgb="FFF2DBDB"/>
      </patternFill>
    </fill>
    <fill>
      <patternFill patternType="solid">
        <fgColor rgb="FFE5DFEC"/>
        <bgColor rgb="FFE5DFEC"/>
      </patternFill>
    </fill>
    <fill>
      <patternFill patternType="solid">
        <fgColor rgb="FFC6D9F0"/>
        <bgColor rgb="FFC6D9F0"/>
      </patternFill>
    </fill>
    <fill>
      <patternFill patternType="solid">
        <fgColor rgb="FFEAF1DD"/>
        <bgColor rgb="FFEAF1DD"/>
      </patternFill>
    </fill>
    <fill>
      <patternFill patternType="solid">
        <fgColor rgb="FFF4CCCC"/>
        <bgColor rgb="FFF4CCCC"/>
      </patternFill>
    </fill>
    <fill>
      <patternFill patternType="solid">
        <fgColor rgb="FFFFFF99"/>
        <bgColor rgb="FFFFFF99"/>
      </patternFill>
    </fill>
    <fill>
      <patternFill patternType="solid">
        <fgColor rgb="FFDAEEF3"/>
        <bgColor rgb="FFDAEEF3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28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5" fillId="0" borderId="0" applyFont="0" applyFill="0" applyBorder="0" applyAlignment="0" applyProtection="0">
      <alignment vertical="center"/>
    </xf>
  </cellStyleXfs>
  <cellXfs count="95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4" xfId="0" applyFont="1" applyBorder="1" applyAlignment="1">
      <alignment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" fillId="12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1" fillId="13" borderId="1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4" borderId="5" xfId="0" applyFont="1" applyFill="1" applyBorder="1" applyAlignment="1">
      <alignment horizontal="center"/>
    </xf>
    <xf numFmtId="0" fontId="11" fillId="16" borderId="1" xfId="0" applyFont="1" applyFill="1" applyBorder="1" applyAlignment="1">
      <alignment horizontal="center"/>
    </xf>
    <xf numFmtId="0" fontId="11" fillId="16" borderId="9" xfId="0" applyFont="1" applyFill="1" applyBorder="1" applyAlignment="1">
      <alignment horizontal="center"/>
    </xf>
    <xf numFmtId="0" fontId="11" fillId="16" borderId="5" xfId="0" applyFont="1" applyFill="1" applyBorder="1" applyAlignment="1">
      <alignment horizontal="center"/>
    </xf>
    <xf numFmtId="0" fontId="11" fillId="16" borderId="23" xfId="0" applyFont="1" applyFill="1" applyBorder="1" applyAlignment="1">
      <alignment horizontal="center"/>
    </xf>
    <xf numFmtId="0" fontId="11" fillId="9" borderId="10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0" fontId="15" fillId="0" borderId="27" xfId="0" applyFont="1" applyBorder="1" applyAlignment="1"/>
    <xf numFmtId="41" fontId="2" fillId="0" borderId="27" xfId="1" applyFont="1" applyBorder="1" applyAlignment="1">
      <alignment vertical="center"/>
    </xf>
    <xf numFmtId="41" fontId="0" fillId="0" borderId="27" xfId="1" applyFont="1" applyBorder="1" applyAlignment="1"/>
    <xf numFmtId="0" fontId="0" fillId="0" borderId="27" xfId="0" applyFont="1" applyBorder="1" applyAlignment="1"/>
    <xf numFmtId="0" fontId="19" fillId="0" borderId="27" xfId="0" applyFont="1" applyBorder="1" applyAlignment="1">
      <alignment vertical="center"/>
    </xf>
    <xf numFmtId="0" fontId="3" fillId="10" borderId="7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11" xfId="0" applyFont="1" applyBorder="1"/>
    <xf numFmtId="0" fontId="3" fillId="10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12" xfId="0" applyFont="1" applyBorder="1"/>
    <xf numFmtId="0" fontId="3" fillId="11" borderId="13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5" fillId="0" borderId="14" xfId="0" applyFont="1" applyBorder="1"/>
    <xf numFmtId="0" fontId="3" fillId="10" borderId="14" xfId="0" applyFont="1" applyFill="1" applyBorder="1" applyAlignment="1">
      <alignment horizontal="center" vertical="center"/>
    </xf>
    <xf numFmtId="0" fontId="1" fillId="13" borderId="14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0" fillId="0" borderId="0" xfId="0" applyFont="1" applyAlignment="1"/>
    <xf numFmtId="41" fontId="8" fillId="14" borderId="0" xfId="1" applyFont="1" applyFill="1" applyAlignment="1">
      <alignment horizontal="center" vertical="center"/>
    </xf>
    <xf numFmtId="41" fontId="0" fillId="0" borderId="0" xfId="1" applyFont="1" applyAlignment="1"/>
    <xf numFmtId="41" fontId="5" fillId="0" borderId="4" xfId="1" applyFont="1" applyBorder="1" applyAlignment="1"/>
    <xf numFmtId="41" fontId="5" fillId="0" borderId="14" xfId="1" applyFont="1" applyBorder="1" applyAlignment="1"/>
    <xf numFmtId="41" fontId="5" fillId="0" borderId="12" xfId="1" applyFont="1" applyBorder="1" applyAlignment="1"/>
    <xf numFmtId="0" fontId="1" fillId="13" borderId="13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1" fillId="11" borderId="16" xfId="0" applyFont="1" applyFill="1" applyBorder="1" applyAlignment="1">
      <alignment horizontal="center" vertical="center"/>
    </xf>
    <xf numFmtId="0" fontId="7" fillId="14" borderId="16" xfId="0" applyFont="1" applyFill="1" applyBorder="1" applyAlignment="1">
      <alignment horizontal="center" vertical="center"/>
    </xf>
    <xf numFmtId="0" fontId="5" fillId="0" borderId="13" xfId="0" applyFont="1" applyBorder="1"/>
    <xf numFmtId="0" fontId="6" fillId="2" borderId="14" xfId="0" applyFont="1" applyFill="1" applyBorder="1" applyAlignment="1">
      <alignment horizontal="center" vertical="center"/>
    </xf>
    <xf numFmtId="0" fontId="1" fillId="12" borderId="1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9" xfId="0" applyFont="1" applyBorder="1"/>
    <xf numFmtId="0" fontId="3" fillId="8" borderId="5" xfId="0" applyFont="1" applyFill="1" applyBorder="1" applyAlignment="1">
      <alignment horizontal="center" vertical="center"/>
    </xf>
    <xf numFmtId="0" fontId="5" fillId="0" borderId="10" xfId="0" applyFont="1" applyBorder="1"/>
    <xf numFmtId="0" fontId="3" fillId="5" borderId="7" xfId="0" applyFont="1" applyFill="1" applyBorder="1" applyAlignment="1">
      <alignment horizontal="center" vertical="center"/>
    </xf>
    <xf numFmtId="0" fontId="5" fillId="0" borderId="6" xfId="0" applyFont="1" applyBorder="1"/>
    <xf numFmtId="0" fontId="3" fillId="6" borderId="7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0" borderId="8" xfId="0" applyFont="1" applyBorder="1"/>
    <xf numFmtId="0" fontId="3" fillId="7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/>
    </xf>
    <xf numFmtId="0" fontId="5" fillId="0" borderId="18" xfId="0" applyFont="1" applyBorder="1"/>
    <xf numFmtId="0" fontId="5" fillId="0" borderId="19" xfId="0" applyFont="1" applyBorder="1"/>
    <xf numFmtId="0" fontId="11" fillId="15" borderId="16" xfId="0" applyFont="1" applyFill="1" applyBorder="1" applyAlignment="1">
      <alignment vertical="center"/>
    </xf>
    <xf numFmtId="0" fontId="5" fillId="0" borderId="16" xfId="0" applyFont="1" applyBorder="1"/>
    <xf numFmtId="0" fontId="12" fillId="4" borderId="20" xfId="0" applyFont="1" applyFill="1" applyBorder="1" applyAlignment="1">
      <alignment horizontal="center"/>
    </xf>
    <xf numFmtId="0" fontId="5" fillId="0" borderId="21" xfId="0" applyFont="1" applyBorder="1"/>
    <xf numFmtId="0" fontId="12" fillId="0" borderId="21" xfId="0" applyFont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2" fillId="0" borderId="22" xfId="0" applyFont="1" applyBorder="1" applyAlignment="1">
      <alignment horizontal="center"/>
    </xf>
    <xf numFmtId="0" fontId="5" fillId="0" borderId="22" xfId="0" applyFont="1" applyBorder="1"/>
    <xf numFmtId="0" fontId="5" fillId="0" borderId="3" xfId="0" applyFont="1" applyBorder="1"/>
    <xf numFmtId="0" fontId="13" fillId="0" borderId="24" xfId="0" applyFont="1" applyBorder="1" applyAlignment="1">
      <alignment horizontal="center"/>
    </xf>
    <xf numFmtId="0" fontId="5" fillId="0" borderId="25" xfId="0" applyFont="1" applyBorder="1"/>
    <xf numFmtId="0" fontId="5" fillId="0" borderId="26" xfId="0" applyFont="1" applyBorder="1"/>
    <xf numFmtId="0" fontId="14" fillId="0" borderId="14" xfId="0" applyFont="1" applyBorder="1" applyAlignment="1">
      <alignment vertical="center"/>
    </xf>
    <xf numFmtId="0" fontId="12" fillId="0" borderId="0" xfId="0" applyFont="1" applyAlignment="1">
      <alignment horizont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M1000"/>
  <sheetViews>
    <sheetView tabSelected="1" workbookViewId="0">
      <selection activeCell="P8" sqref="P8"/>
    </sheetView>
  </sheetViews>
  <sheetFormatPr defaultColWidth="12.5703125" defaultRowHeight="15" customHeight="1"/>
  <cols>
    <col min="1" max="2" width="16.85546875" customWidth="1"/>
    <col min="3" max="3" width="27.5703125" customWidth="1"/>
    <col min="4" max="4" width="16.85546875" customWidth="1"/>
    <col min="5" max="5" width="12.85546875" customWidth="1"/>
    <col min="6" max="6" width="12.7109375" customWidth="1"/>
    <col min="7" max="7" width="3.140625" customWidth="1"/>
    <col min="8" max="8" width="13.5703125" customWidth="1"/>
    <col min="9" max="10" width="16.85546875" customWidth="1"/>
    <col min="11" max="11" width="12" customWidth="1"/>
    <col min="12" max="12" width="11.5703125" customWidth="1"/>
    <col min="13" max="25" width="16.85546875" customWidth="1"/>
  </cols>
  <sheetData>
    <row r="1" spans="2:12" ht="15.75" customHeight="1"/>
    <row r="2" spans="2:12" ht="15.75" customHeight="1">
      <c r="B2" s="1" t="s">
        <v>0</v>
      </c>
      <c r="C2" s="2" t="s">
        <v>1</v>
      </c>
      <c r="D2" s="2" t="s">
        <v>2</v>
      </c>
      <c r="E2" s="2" t="s">
        <v>3</v>
      </c>
      <c r="F2" s="3" t="s">
        <v>4</v>
      </c>
      <c r="G2" s="4"/>
      <c r="H2" s="2" t="s">
        <v>0</v>
      </c>
      <c r="I2" s="2" t="s">
        <v>1</v>
      </c>
      <c r="J2" s="2" t="s">
        <v>2</v>
      </c>
      <c r="K2" s="2" t="s">
        <v>3</v>
      </c>
      <c r="L2" s="3" t="s">
        <v>4</v>
      </c>
    </row>
    <row r="3" spans="2:12" ht="15.75" customHeight="1">
      <c r="B3" s="64" t="s">
        <v>5</v>
      </c>
      <c r="C3" s="5" t="s">
        <v>6</v>
      </c>
      <c r="D3" s="5">
        <v>5</v>
      </c>
      <c r="E3" s="6"/>
      <c r="F3" s="75">
        <f>D3*E3+D4*E4+D5*E5+D6*E6+D7*E7+D8*E8</f>
        <v>0</v>
      </c>
      <c r="G3" s="4"/>
      <c r="H3" s="69" t="s">
        <v>7</v>
      </c>
      <c r="I3" s="7" t="s">
        <v>8</v>
      </c>
      <c r="J3" s="7">
        <v>9</v>
      </c>
      <c r="K3" s="6">
        <v>1</v>
      </c>
      <c r="L3" s="77">
        <f>J3*K3+J4*K4+J5*K5+J6*K6+J7*K7</f>
        <v>72</v>
      </c>
    </row>
    <row r="4" spans="2:12" ht="15.75" customHeight="1">
      <c r="B4" s="65"/>
      <c r="C4" s="5" t="s">
        <v>9</v>
      </c>
      <c r="D4" s="5">
        <v>5</v>
      </c>
      <c r="E4" s="6"/>
      <c r="F4" s="41"/>
      <c r="G4" s="4"/>
      <c r="H4" s="38"/>
      <c r="I4" s="7" t="s">
        <v>10</v>
      </c>
      <c r="J4" s="7">
        <v>9</v>
      </c>
      <c r="K4" s="6"/>
      <c r="L4" s="41"/>
    </row>
    <row r="5" spans="2:12" ht="15.75" customHeight="1">
      <c r="B5" s="65"/>
      <c r="C5" s="5" t="s">
        <v>11</v>
      </c>
      <c r="D5" s="5">
        <v>5</v>
      </c>
      <c r="E5" s="6"/>
      <c r="F5" s="41"/>
      <c r="G5" s="4"/>
      <c r="H5" s="38"/>
      <c r="I5" s="7" t="s">
        <v>12</v>
      </c>
      <c r="J5" s="7">
        <v>9</v>
      </c>
      <c r="K5" s="6"/>
      <c r="L5" s="41"/>
    </row>
    <row r="6" spans="2:12" ht="15.75" customHeight="1">
      <c r="B6" s="65"/>
      <c r="C6" s="5" t="s">
        <v>13</v>
      </c>
      <c r="D6" s="5">
        <v>5</v>
      </c>
      <c r="E6" s="6"/>
      <c r="F6" s="41"/>
      <c r="G6" s="4"/>
      <c r="H6" s="38"/>
      <c r="I6" s="7" t="s">
        <v>14</v>
      </c>
      <c r="J6" s="7">
        <v>9</v>
      </c>
      <c r="K6" s="6">
        <v>5</v>
      </c>
      <c r="L6" s="41"/>
    </row>
    <row r="7" spans="2:12" ht="15.75" customHeight="1">
      <c r="B7" s="65"/>
      <c r="C7" s="5" t="s">
        <v>15</v>
      </c>
      <c r="D7" s="5">
        <v>5</v>
      </c>
      <c r="E7" s="6"/>
      <c r="F7" s="41"/>
      <c r="G7" s="4"/>
      <c r="H7" s="70"/>
      <c r="I7" s="7" t="s">
        <v>16</v>
      </c>
      <c r="J7" s="7">
        <v>18</v>
      </c>
      <c r="K7" s="6">
        <v>1</v>
      </c>
      <c r="L7" s="73"/>
    </row>
    <row r="8" spans="2:12" ht="15.75" customHeight="1">
      <c r="B8" s="66"/>
      <c r="C8" s="5" t="s">
        <v>17</v>
      </c>
      <c r="D8" s="5">
        <v>5</v>
      </c>
      <c r="E8" s="6"/>
      <c r="F8" s="73"/>
      <c r="G8" s="4"/>
      <c r="H8" s="71" t="s">
        <v>18</v>
      </c>
      <c r="I8" s="8" t="s">
        <v>8</v>
      </c>
      <c r="J8" s="8">
        <v>27</v>
      </c>
      <c r="K8" s="6"/>
      <c r="L8" s="72">
        <f>J8*K8+J9*K9+J10*K10+J11*K11+J12*K12+J13*K13</f>
        <v>27</v>
      </c>
    </row>
    <row r="9" spans="2:12" ht="15.75" customHeight="1">
      <c r="B9" s="74" t="s">
        <v>19</v>
      </c>
      <c r="C9" s="9" t="s">
        <v>8</v>
      </c>
      <c r="D9" s="9">
        <v>1</v>
      </c>
      <c r="E9" s="6"/>
      <c r="F9" s="76">
        <f>D9*E9+D10*E10+D11*E11+D12*E12</f>
        <v>0</v>
      </c>
      <c r="G9" s="4"/>
      <c r="H9" s="38"/>
      <c r="I9" s="8" t="s">
        <v>10</v>
      </c>
      <c r="J9" s="8">
        <v>27</v>
      </c>
      <c r="K9" s="6"/>
      <c r="L9" s="41"/>
    </row>
    <row r="10" spans="2:12" ht="15.75" customHeight="1">
      <c r="B10" s="65"/>
      <c r="C10" s="9" t="s">
        <v>10</v>
      </c>
      <c r="D10" s="9">
        <v>1</v>
      </c>
      <c r="E10" s="6"/>
      <c r="F10" s="41"/>
      <c r="G10" s="4"/>
      <c r="H10" s="38"/>
      <c r="I10" s="8" t="s">
        <v>12</v>
      </c>
      <c r="J10" s="8">
        <v>27</v>
      </c>
      <c r="K10" s="6"/>
      <c r="L10" s="41"/>
    </row>
    <row r="11" spans="2:12" ht="15.75" customHeight="1">
      <c r="B11" s="65"/>
      <c r="C11" s="9" t="s">
        <v>20</v>
      </c>
      <c r="D11" s="9">
        <v>1</v>
      </c>
      <c r="E11" s="6"/>
      <c r="F11" s="41"/>
      <c r="G11" s="4"/>
      <c r="H11" s="38"/>
      <c r="I11" s="8" t="s">
        <v>14</v>
      </c>
      <c r="J11" s="8">
        <v>27</v>
      </c>
      <c r="K11" s="6">
        <v>1</v>
      </c>
      <c r="L11" s="41"/>
    </row>
    <row r="12" spans="2:12" ht="15.75" customHeight="1">
      <c r="B12" s="66"/>
      <c r="C12" s="9" t="s">
        <v>21</v>
      </c>
      <c r="D12" s="9">
        <v>1</v>
      </c>
      <c r="E12" s="6"/>
      <c r="F12" s="73"/>
      <c r="G12" s="4"/>
      <c r="H12" s="38"/>
      <c r="I12" s="8" t="s">
        <v>16</v>
      </c>
      <c r="J12" s="8">
        <v>54</v>
      </c>
      <c r="K12" s="6"/>
      <c r="L12" s="41"/>
    </row>
    <row r="13" spans="2:12" ht="15.75" customHeight="1">
      <c r="B13" s="67" t="s">
        <v>22</v>
      </c>
      <c r="C13" s="10" t="s">
        <v>23</v>
      </c>
      <c r="D13" s="10">
        <v>1</v>
      </c>
      <c r="E13" s="6">
        <v>1</v>
      </c>
      <c r="F13" s="45">
        <f>D13*E13+D14*E14+D15*E15+D16*E16+D17*E17</f>
        <v>121</v>
      </c>
      <c r="G13" s="4"/>
      <c r="H13" s="70"/>
      <c r="I13" s="11" t="s">
        <v>24</v>
      </c>
      <c r="J13" s="11">
        <v>100</v>
      </c>
      <c r="K13" s="6"/>
      <c r="L13" s="73"/>
    </row>
    <row r="14" spans="2:12" ht="15.75" customHeight="1">
      <c r="B14" s="65"/>
      <c r="C14" s="10" t="s">
        <v>25</v>
      </c>
      <c r="D14" s="10">
        <v>8</v>
      </c>
      <c r="E14" s="6">
        <v>1</v>
      </c>
      <c r="F14" s="41"/>
      <c r="G14" s="4"/>
      <c r="H14" s="37" t="s">
        <v>26</v>
      </c>
      <c r="I14" s="12" t="s">
        <v>8</v>
      </c>
      <c r="J14" s="12">
        <v>500</v>
      </c>
      <c r="K14" s="6"/>
      <c r="L14" s="40">
        <f>J14*K14+J15*K15+J16*K16+J17*K17</f>
        <v>0</v>
      </c>
    </row>
    <row r="15" spans="2:12" ht="15.75" customHeight="1">
      <c r="B15" s="65"/>
      <c r="C15" s="10" t="s">
        <v>27</v>
      </c>
      <c r="D15" s="10">
        <v>16</v>
      </c>
      <c r="E15" s="6">
        <v>1</v>
      </c>
      <c r="F15" s="41"/>
      <c r="G15" s="4"/>
      <c r="H15" s="38"/>
      <c r="I15" s="12" t="s">
        <v>10</v>
      </c>
      <c r="J15" s="12">
        <v>27</v>
      </c>
      <c r="K15" s="6"/>
      <c r="L15" s="41"/>
    </row>
    <row r="16" spans="2:12" ht="15.75" customHeight="1">
      <c r="B16" s="65"/>
      <c r="C16" s="10" t="s">
        <v>28</v>
      </c>
      <c r="D16" s="10">
        <v>32</v>
      </c>
      <c r="E16" s="6">
        <v>1</v>
      </c>
      <c r="F16" s="41"/>
      <c r="G16" s="4"/>
      <c r="H16" s="38"/>
      <c r="I16" s="12" t="s">
        <v>12</v>
      </c>
      <c r="J16" s="12">
        <v>27</v>
      </c>
      <c r="K16" s="6"/>
      <c r="L16" s="41"/>
    </row>
    <row r="17" spans="2:13" ht="15.75" customHeight="1">
      <c r="B17" s="68"/>
      <c r="C17" s="13" t="s">
        <v>29</v>
      </c>
      <c r="D17" s="13">
        <v>64</v>
      </c>
      <c r="E17" s="6">
        <v>1</v>
      </c>
      <c r="F17" s="42"/>
      <c r="G17" s="4"/>
      <c r="H17" s="39"/>
      <c r="I17" s="14" t="s">
        <v>14</v>
      </c>
      <c r="J17" s="14">
        <v>150</v>
      </c>
      <c r="K17" s="6"/>
      <c r="L17" s="42"/>
    </row>
    <row r="18" spans="2:13" ht="24.75" customHeight="1">
      <c r="B18" s="43" t="s">
        <v>30</v>
      </c>
      <c r="C18" s="42"/>
      <c r="D18" s="46">
        <f>SUM(F3:F17,L3:L18)</f>
        <v>220</v>
      </c>
      <c r="E18" s="47"/>
      <c r="F18" s="42"/>
      <c r="G18" s="15"/>
      <c r="H18" s="15"/>
      <c r="I18" s="15"/>
      <c r="J18" s="15"/>
      <c r="K18" s="15"/>
      <c r="L18" s="15"/>
    </row>
    <row r="19" spans="2:13" ht="29.25" customHeight="1">
      <c r="B19" s="44" t="s">
        <v>31</v>
      </c>
      <c r="C19" s="42"/>
      <c r="D19" s="48">
        <f>(D18:F18)*0.75</f>
        <v>165</v>
      </c>
      <c r="E19" s="47"/>
      <c r="F19" s="42"/>
      <c r="G19" s="15"/>
      <c r="H19" s="15"/>
      <c r="I19" s="15"/>
      <c r="J19" s="15"/>
      <c r="K19" s="15"/>
      <c r="L19" s="15"/>
    </row>
    <row r="20" spans="2:13" ht="15.75" customHeight="1">
      <c r="B20" s="16"/>
      <c r="C20" s="16"/>
      <c r="D20" s="16"/>
      <c r="E20" s="16"/>
      <c r="F20" s="16"/>
      <c r="G20" s="16"/>
      <c r="H20" s="16"/>
      <c r="I20" s="15"/>
      <c r="J20" s="15"/>
      <c r="K20" s="15"/>
      <c r="L20" s="15"/>
    </row>
    <row r="21" spans="2:13" ht="15.75" customHeight="1">
      <c r="B21" s="17" t="s">
        <v>32</v>
      </c>
      <c r="C21" s="18" t="s">
        <v>33</v>
      </c>
      <c r="D21" s="18" t="s">
        <v>34</v>
      </c>
      <c r="E21" s="19" t="s">
        <v>35</v>
      </c>
      <c r="F21" s="62" t="s">
        <v>36</v>
      </c>
      <c r="G21" s="42"/>
      <c r="H21" s="18" t="s">
        <v>37</v>
      </c>
      <c r="I21" s="15"/>
      <c r="J21" s="36" t="s">
        <v>81</v>
      </c>
      <c r="K21" s="31" t="s">
        <v>78</v>
      </c>
      <c r="L21" s="31" t="s">
        <v>79</v>
      </c>
      <c r="M21" s="32" t="s">
        <v>80</v>
      </c>
    </row>
    <row r="22" spans="2:13" ht="15.75" customHeight="1">
      <c r="B22" s="58" t="s">
        <v>38</v>
      </c>
      <c r="C22" s="42"/>
      <c r="D22" s="20">
        <v>300</v>
      </c>
      <c r="E22" s="21"/>
      <c r="F22" s="63">
        <f t="shared" ref="F22:F25" si="0">C22*E22</f>
        <v>0</v>
      </c>
      <c r="G22" s="42"/>
      <c r="H22" s="20">
        <f t="shared" ref="H22:H25" si="1">D22*E22</f>
        <v>0</v>
      </c>
      <c r="I22" s="15"/>
      <c r="J22" s="31" t="s">
        <v>76</v>
      </c>
      <c r="K22" s="33"/>
      <c r="L22" s="30"/>
      <c r="M22" s="34"/>
    </row>
    <row r="23" spans="2:13" ht="15.75" customHeight="1">
      <c r="B23" s="57" t="s">
        <v>39</v>
      </c>
      <c r="C23" s="42"/>
      <c r="D23" s="22">
        <v>3000</v>
      </c>
      <c r="E23" s="21"/>
      <c r="F23" s="49">
        <f t="shared" si="0"/>
        <v>0</v>
      </c>
      <c r="G23" s="42"/>
      <c r="H23" s="22">
        <f t="shared" si="1"/>
        <v>0</v>
      </c>
      <c r="I23" s="15"/>
      <c r="J23" s="31" t="s">
        <v>77</v>
      </c>
      <c r="K23" s="33"/>
      <c r="L23" s="30"/>
      <c r="M23" s="34"/>
    </row>
    <row r="24" spans="2:13" ht="15.75" customHeight="1">
      <c r="B24" s="58" t="s">
        <v>40</v>
      </c>
      <c r="C24" s="42"/>
      <c r="D24" s="20">
        <v>2000</v>
      </c>
      <c r="E24" s="21"/>
      <c r="F24" s="63">
        <f t="shared" si="0"/>
        <v>0</v>
      </c>
      <c r="G24" s="42"/>
      <c r="H24" s="20">
        <f t="shared" si="1"/>
        <v>0</v>
      </c>
      <c r="I24" s="15"/>
      <c r="J24" s="36" t="s">
        <v>82</v>
      </c>
      <c r="K24" s="33"/>
      <c r="L24" s="30"/>
      <c r="M24" s="34"/>
    </row>
    <row r="25" spans="2:13" ht="15.75" customHeight="1">
      <c r="B25" s="57" t="s">
        <v>41</v>
      </c>
      <c r="C25" s="42"/>
      <c r="D25" s="22">
        <v>3000</v>
      </c>
      <c r="E25" s="21">
        <v>15</v>
      </c>
      <c r="F25" s="49">
        <f t="shared" si="0"/>
        <v>0</v>
      </c>
      <c r="G25" s="42"/>
      <c r="H25" s="22">
        <f t="shared" si="1"/>
        <v>45000</v>
      </c>
      <c r="I25" s="15"/>
      <c r="J25" s="30"/>
      <c r="K25" s="30"/>
      <c r="L25" s="30"/>
      <c r="M25" s="35"/>
    </row>
    <row r="26" spans="2:13" ht="15.75" customHeight="1">
      <c r="B26" s="59" t="s">
        <v>42</v>
      </c>
      <c r="C26" s="51"/>
      <c r="D26" s="50">
        <f>C22*E22+C23*E23+C24*E24+C25*E25</f>
        <v>0</v>
      </c>
      <c r="E26" s="51"/>
      <c r="F26" s="51"/>
      <c r="G26" s="51"/>
      <c r="H26" s="41"/>
      <c r="I26" s="15"/>
      <c r="J26" s="30"/>
      <c r="K26" s="30"/>
      <c r="L26" s="30"/>
      <c r="M26" s="35"/>
    </row>
    <row r="27" spans="2:13" ht="15.75" customHeight="1">
      <c r="B27" s="60" t="s">
        <v>43</v>
      </c>
      <c r="C27" s="51"/>
      <c r="D27" s="52">
        <f>SUM(H22:H25)</f>
        <v>45000</v>
      </c>
      <c r="E27" s="53"/>
      <c r="F27" s="53"/>
      <c r="G27" s="53"/>
      <c r="H27" s="54"/>
      <c r="I27" s="15"/>
      <c r="J27" s="30"/>
      <c r="K27" s="30"/>
      <c r="L27" s="30"/>
      <c r="M27" s="35"/>
    </row>
    <row r="28" spans="2:13" ht="15.75" customHeight="1">
      <c r="B28" s="61"/>
      <c r="C28" s="47"/>
      <c r="D28" s="55"/>
      <c r="E28" s="55"/>
      <c r="F28" s="55"/>
      <c r="G28" s="55"/>
      <c r="H28" s="56"/>
      <c r="I28" s="15"/>
      <c r="J28" s="30"/>
      <c r="K28" s="30"/>
      <c r="L28" s="30"/>
      <c r="M28" s="35"/>
    </row>
    <row r="29" spans="2:13" ht="15.75" customHeight="1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2:13" ht="15.75" customHeight="1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2:13" ht="15.75" customHeight="1"/>
    <row r="32" spans="2:13" ht="15.75" customHeight="1"/>
    <row r="33" spans="2:5" ht="15.75" customHeight="1"/>
    <row r="34" spans="2:5" ht="15.75" customHeight="1"/>
    <row r="35" spans="2:5" ht="15.75" customHeight="1">
      <c r="B35" s="78" t="s">
        <v>44</v>
      </c>
      <c r="C35" s="79"/>
      <c r="D35" s="79"/>
      <c r="E35" s="80"/>
    </row>
    <row r="36" spans="2:5" ht="15.75" customHeight="1">
      <c r="B36" s="61"/>
      <c r="C36" s="47"/>
      <c r="D36" s="47"/>
      <c r="E36" s="42"/>
    </row>
    <row r="37" spans="2:5" ht="15.75" customHeight="1">
      <c r="B37" s="81" t="s">
        <v>45</v>
      </c>
      <c r="C37" s="51"/>
      <c r="D37" s="51"/>
      <c r="E37" s="41"/>
    </row>
    <row r="38" spans="2:5" ht="15.75" customHeight="1">
      <c r="B38" s="82"/>
      <c r="C38" s="51"/>
      <c r="D38" s="51"/>
      <c r="E38" s="41"/>
    </row>
    <row r="39" spans="2:5" ht="15.75" customHeight="1">
      <c r="B39" s="82"/>
      <c r="C39" s="51"/>
      <c r="D39" s="51"/>
      <c r="E39" s="41"/>
    </row>
    <row r="40" spans="2:5" ht="15.75" customHeight="1">
      <c r="B40" s="82"/>
      <c r="C40" s="51"/>
      <c r="D40" s="51"/>
      <c r="E40" s="41"/>
    </row>
    <row r="41" spans="2:5" ht="15.75" customHeight="1">
      <c r="B41" s="61"/>
      <c r="C41" s="47"/>
      <c r="D41" s="47"/>
      <c r="E41" s="42"/>
    </row>
    <row r="42" spans="2:5" ht="15.75" customHeight="1">
      <c r="B42" s="83" t="s">
        <v>46</v>
      </c>
      <c r="C42" s="84"/>
      <c r="D42" s="84"/>
      <c r="E42" s="73"/>
    </row>
    <row r="43" spans="2:5" ht="15.75" customHeight="1">
      <c r="B43" s="24" t="s">
        <v>47</v>
      </c>
      <c r="C43" s="86" t="s">
        <v>48</v>
      </c>
      <c r="D43" s="51"/>
      <c r="E43" s="41"/>
    </row>
    <row r="44" spans="2:5" ht="15.75" customHeight="1">
      <c r="B44" s="25" t="s">
        <v>49</v>
      </c>
      <c r="C44" s="87" t="s">
        <v>50</v>
      </c>
      <c r="D44" s="88"/>
      <c r="E44" s="89"/>
    </row>
    <row r="45" spans="2:5" ht="15.75" customHeight="1">
      <c r="B45" s="26" t="s">
        <v>51</v>
      </c>
      <c r="C45" s="85" t="s">
        <v>52</v>
      </c>
      <c r="D45" s="84"/>
      <c r="E45" s="73"/>
    </row>
    <row r="46" spans="2:5" ht="15.75" customHeight="1">
      <c r="B46" s="26" t="s">
        <v>53</v>
      </c>
      <c r="C46" s="85" t="s">
        <v>54</v>
      </c>
      <c r="D46" s="84"/>
      <c r="E46" s="73"/>
    </row>
    <row r="47" spans="2:5" ht="15.75" customHeight="1">
      <c r="B47" s="26" t="s">
        <v>55</v>
      </c>
      <c r="C47" s="85" t="s">
        <v>56</v>
      </c>
      <c r="D47" s="84"/>
      <c r="E47" s="73"/>
    </row>
    <row r="48" spans="2:5" ht="15.75" customHeight="1">
      <c r="B48" s="26" t="s">
        <v>57</v>
      </c>
      <c r="C48" s="85" t="s">
        <v>58</v>
      </c>
      <c r="D48" s="84"/>
      <c r="E48" s="73"/>
    </row>
    <row r="49" spans="2:5" ht="15.75" customHeight="1">
      <c r="B49" s="26" t="s">
        <v>59</v>
      </c>
      <c r="C49" s="85" t="s">
        <v>60</v>
      </c>
      <c r="D49" s="84"/>
      <c r="E49" s="73"/>
    </row>
    <row r="50" spans="2:5" ht="15.75" customHeight="1">
      <c r="B50" s="26" t="s">
        <v>61</v>
      </c>
      <c r="C50" s="85" t="s">
        <v>62</v>
      </c>
      <c r="D50" s="84"/>
      <c r="E50" s="73"/>
    </row>
    <row r="51" spans="2:5" ht="15.75" customHeight="1">
      <c r="B51" s="26" t="s">
        <v>63</v>
      </c>
      <c r="C51" s="85" t="s">
        <v>64</v>
      </c>
      <c r="D51" s="84"/>
      <c r="E51" s="73"/>
    </row>
    <row r="52" spans="2:5" ht="15.75" customHeight="1">
      <c r="B52" s="26" t="s">
        <v>65</v>
      </c>
      <c r="C52" s="85" t="s">
        <v>66</v>
      </c>
      <c r="D52" s="84"/>
      <c r="E52" s="73"/>
    </row>
    <row r="53" spans="2:5" ht="15.75" customHeight="1">
      <c r="B53" s="26" t="s">
        <v>67</v>
      </c>
      <c r="C53" s="85" t="s">
        <v>68</v>
      </c>
      <c r="D53" s="84"/>
      <c r="E53" s="73"/>
    </row>
    <row r="54" spans="2:5" ht="15.75" customHeight="1">
      <c r="B54" s="26" t="s">
        <v>61</v>
      </c>
      <c r="C54" s="85" t="s">
        <v>69</v>
      </c>
      <c r="D54" s="84"/>
      <c r="E54" s="73"/>
    </row>
    <row r="55" spans="2:5" ht="15.75" customHeight="1">
      <c r="B55" s="27" t="s">
        <v>70</v>
      </c>
      <c r="C55" s="94" t="s">
        <v>71</v>
      </c>
      <c r="D55" s="51"/>
      <c r="E55" s="41"/>
    </row>
    <row r="56" spans="2:5" ht="15.75" customHeight="1">
      <c r="B56" s="28" t="s">
        <v>72</v>
      </c>
      <c r="C56" s="90" t="s">
        <v>73</v>
      </c>
      <c r="D56" s="91"/>
      <c r="E56" s="92"/>
    </row>
    <row r="57" spans="2:5" ht="68.25" customHeight="1">
      <c r="B57" s="29" t="s">
        <v>74</v>
      </c>
      <c r="C57" s="93" t="s">
        <v>75</v>
      </c>
      <c r="D57" s="47"/>
      <c r="E57" s="42"/>
    </row>
    <row r="58" spans="2:5" ht="15.75" customHeight="1"/>
    <row r="59" spans="2:5" ht="15.75" customHeight="1"/>
    <row r="60" spans="2:5" ht="15.75" customHeight="1"/>
    <row r="61" spans="2:5" ht="15.75" customHeight="1"/>
    <row r="62" spans="2:5" ht="15.75" customHeight="1"/>
    <row r="63" spans="2:5" ht="15.75" customHeight="1"/>
    <row r="64" spans="2:5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7">
    <mergeCell ref="C52:E52"/>
    <mergeCell ref="C53:E53"/>
    <mergeCell ref="C54:E54"/>
    <mergeCell ref="C56:E56"/>
    <mergeCell ref="C57:E57"/>
    <mergeCell ref="C55:E55"/>
    <mergeCell ref="B35:E36"/>
    <mergeCell ref="B37:E41"/>
    <mergeCell ref="B42:E42"/>
    <mergeCell ref="C50:E50"/>
    <mergeCell ref="C51:E51"/>
    <mergeCell ref="C43:E43"/>
    <mergeCell ref="C44:E44"/>
    <mergeCell ref="C45:E45"/>
    <mergeCell ref="C46:E46"/>
    <mergeCell ref="C47:E47"/>
    <mergeCell ref="C48:E48"/>
    <mergeCell ref="C49:E49"/>
    <mergeCell ref="H3:H7"/>
    <mergeCell ref="H8:H13"/>
    <mergeCell ref="L8:L13"/>
    <mergeCell ref="B9:B12"/>
    <mergeCell ref="F3:F8"/>
    <mergeCell ref="F9:F12"/>
    <mergeCell ref="L3:L7"/>
    <mergeCell ref="F21:G21"/>
    <mergeCell ref="F22:G22"/>
    <mergeCell ref="F23:G23"/>
    <mergeCell ref="F24:G24"/>
    <mergeCell ref="B3:B8"/>
    <mergeCell ref="B24:C24"/>
    <mergeCell ref="B13:B17"/>
    <mergeCell ref="F25:G25"/>
    <mergeCell ref="D26:H26"/>
    <mergeCell ref="D27:H28"/>
    <mergeCell ref="B23:C23"/>
    <mergeCell ref="B22:C22"/>
    <mergeCell ref="B25:C25"/>
    <mergeCell ref="B26:C26"/>
    <mergeCell ref="B27:C28"/>
    <mergeCell ref="H14:H17"/>
    <mergeCell ref="L14:L17"/>
    <mergeCell ref="B18:C18"/>
    <mergeCell ref="B19:C19"/>
    <mergeCell ref="F13:F17"/>
    <mergeCell ref="D18:F18"/>
    <mergeCell ref="D19:F19"/>
  </mergeCells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2026-02-20T07:52:25Z</dcterms:modified>
</cp:coreProperties>
</file>