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다운로드\c2395792616\"/>
    </mc:Choice>
  </mc:AlternateContent>
  <xr:revisionPtr revIDLastSave="0" documentId="13_ncr:1_{4EBFFC62-9C9F-45CB-A846-99864707F8BA}" xr6:coauthVersionLast="47" xr6:coauthVersionMax="47" xr10:uidLastSave="{00000000-0000-0000-0000-000000000000}"/>
  <bookViews>
    <workbookView xWindow="-28785" yWindow="-645" windowWidth="24210" windowHeight="16200" xr2:uid="{D013F59E-740D-4399-8A31-E336A6AE00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AD5" i="1"/>
  <c r="AD6" i="1"/>
  <c r="AD7" i="1"/>
  <c r="U4" i="1"/>
  <c r="U5" i="1"/>
  <c r="U6" i="1"/>
  <c r="U7" i="1"/>
  <c r="AC12" i="1"/>
  <c r="AC11" i="1" s="1"/>
  <c r="S14" i="1"/>
  <c r="S11" i="1"/>
  <c r="U3" i="1"/>
  <c r="AD4" i="1" l="1"/>
</calcChain>
</file>

<file path=xl/sharedStrings.xml><?xml version="1.0" encoding="utf-8"?>
<sst xmlns="http://schemas.openxmlformats.org/spreadsheetml/2006/main" count="110" uniqueCount="75">
  <si>
    <t>1관</t>
    <phoneticPr fontId="1" type="noConversion"/>
  </si>
  <si>
    <t>2관</t>
    <phoneticPr fontId="1" type="noConversion"/>
  </si>
  <si>
    <t>2막</t>
    <phoneticPr fontId="1" type="noConversion"/>
  </si>
  <si>
    <t>3막</t>
    <phoneticPr fontId="1" type="noConversion"/>
  </si>
  <si>
    <t>3관</t>
    <phoneticPr fontId="1" type="noConversion"/>
  </si>
  <si>
    <t>4막</t>
    <phoneticPr fontId="1" type="noConversion"/>
  </si>
  <si>
    <t>종막</t>
    <phoneticPr fontId="1" type="noConversion"/>
  </si>
  <si>
    <t>사무친 절규의 협곡</t>
    <phoneticPr fontId="1" type="noConversion"/>
  </si>
  <si>
    <t>몽환의 아페이론</t>
    <phoneticPr fontId="1" type="noConversion"/>
  </si>
  <si>
    <t>부서진 결계의 땅</t>
    <phoneticPr fontId="1" type="noConversion"/>
  </si>
  <si>
    <t>사라진 자들의 골짜기</t>
    <phoneticPr fontId="1" type="noConversion"/>
  </si>
  <si>
    <t>우레치는 폭풍의 탑</t>
    <phoneticPr fontId="1" type="noConversion"/>
  </si>
  <si>
    <t>맵이름</t>
    <phoneticPr fontId="1" type="noConversion"/>
  </si>
  <si>
    <t>파멸의 성채</t>
    <phoneticPr fontId="1" type="noConversion"/>
  </si>
  <si>
    <t>최후의 날</t>
    <phoneticPr fontId="1" type="noConversion"/>
  </si>
  <si>
    <t>종막하드</t>
    <phoneticPr fontId="1" type="noConversion"/>
  </si>
  <si>
    <t>4막하드</t>
    <phoneticPr fontId="1" type="noConversion"/>
  </si>
  <si>
    <t>3막하드</t>
    <phoneticPr fontId="1" type="noConversion"/>
  </si>
  <si>
    <t>2막하드</t>
    <phoneticPr fontId="1" type="noConversion"/>
  </si>
  <si>
    <t>클리어</t>
    <phoneticPr fontId="1" type="noConversion"/>
  </si>
  <si>
    <t>더보기</t>
    <phoneticPr fontId="1" type="noConversion"/>
  </si>
  <si>
    <t>더보기뺀</t>
    <phoneticPr fontId="1" type="noConversion"/>
  </si>
  <si>
    <t>종막노말</t>
    <phoneticPr fontId="1" type="noConversion"/>
  </si>
  <si>
    <t>4막노말</t>
    <phoneticPr fontId="1" type="noConversion"/>
  </si>
  <si>
    <t>3막노말</t>
    <phoneticPr fontId="1" type="noConversion"/>
  </si>
  <si>
    <t>2막노말</t>
    <phoneticPr fontId="1" type="noConversion"/>
  </si>
  <si>
    <t>목걸이</t>
    <phoneticPr fontId="1" type="noConversion"/>
  </si>
  <si>
    <t>귀걸이</t>
    <phoneticPr fontId="1" type="noConversion"/>
  </si>
  <si>
    <t>반지</t>
    <phoneticPr fontId="1" type="noConversion"/>
  </si>
  <si>
    <t>노말 강투 / 잔혈</t>
    <phoneticPr fontId="1" type="noConversion"/>
  </si>
  <si>
    <t>하드 강투 / 잔혈</t>
    <phoneticPr fontId="1" type="noConversion"/>
  </si>
  <si>
    <t>입찰 추천가</t>
    <phoneticPr fontId="1" type="noConversion"/>
  </si>
  <si>
    <t>4티어 악세 단계별 힘민지 최대수치</t>
    <phoneticPr fontId="1" type="noConversion"/>
  </si>
  <si>
    <t>영지제작 - 물약</t>
    <phoneticPr fontId="1" type="noConversion"/>
  </si>
  <si>
    <t>영지제작 - 특수</t>
    <phoneticPr fontId="1" type="noConversion"/>
  </si>
  <si>
    <t>세르카</t>
    <phoneticPr fontId="1" type="noConversion"/>
  </si>
  <si>
    <t>더퍼 강투 / 잔혈</t>
    <phoneticPr fontId="1" type="noConversion"/>
  </si>
  <si>
    <t>나메 강투 / 잔혈</t>
    <phoneticPr fontId="1" type="noConversion"/>
  </si>
  <si>
    <t>세르카나메</t>
    <phoneticPr fontId="1" type="noConversion"/>
  </si>
  <si>
    <t>세르카하드</t>
    <phoneticPr fontId="1" type="noConversion"/>
  </si>
  <si>
    <t>세르카노말</t>
    <phoneticPr fontId="1" type="noConversion"/>
  </si>
  <si>
    <t>1막하드</t>
    <phoneticPr fontId="1" type="noConversion"/>
  </si>
  <si>
    <t>거래소 가격</t>
    <phoneticPr fontId="1" type="noConversion"/>
  </si>
  <si>
    <t>경매 계산기(8인 기준)</t>
    <phoneticPr fontId="1" type="noConversion"/>
  </si>
  <si>
    <t>경매 계산기(4인 기준)</t>
    <phoneticPr fontId="1" type="noConversion"/>
  </si>
  <si>
    <t>16+(10)</t>
    <phoneticPr fontId="1" type="noConversion"/>
  </si>
  <si>
    <t>18+(20)</t>
    <phoneticPr fontId="1" type="noConversion"/>
  </si>
  <si>
    <t>18+(30)</t>
    <phoneticPr fontId="1" type="noConversion"/>
  </si>
  <si>
    <t>20+(30)</t>
    <phoneticPr fontId="1" type="noConversion"/>
  </si>
  <si>
    <t>20+(40)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</si>
  <si>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레벨업효율</t>
    </r>
    <r>
      <rPr>
        <sz val="11"/>
        <color theme="1"/>
        <rFont val="맑은 고딕"/>
        <family val="2"/>
        <charset val="129"/>
        <scheme val="minor"/>
      </rPr>
      <t xml:space="preserve"> 
</t>
    </r>
    <r>
      <rPr>
        <sz val="9"/>
        <color theme="1"/>
        <rFont val="맑은 고딕"/>
        <family val="3"/>
        <charset val="129"/>
        <scheme val="minor"/>
      </rPr>
      <t>장비레벨+(상재)</t>
    </r>
    <phoneticPr fontId="1" type="noConversion"/>
  </si>
  <si>
    <t>레이드</t>
    <phoneticPr fontId="1" type="noConversion"/>
  </si>
  <si>
    <t>빙결의 성소</t>
    <phoneticPr fontId="1" type="noConversion"/>
  </si>
  <si>
    <t>보석 합성</t>
    <phoneticPr fontId="1" type="noConversion"/>
  </si>
  <si>
    <t>10레벨</t>
    <phoneticPr fontId="1" type="noConversion"/>
  </si>
  <si>
    <t>9레벨</t>
    <phoneticPr fontId="1" type="noConversion"/>
  </si>
  <si>
    <t>8레벨</t>
    <phoneticPr fontId="1" type="noConversion"/>
  </si>
  <si>
    <t>7레벨</t>
    <phoneticPr fontId="1" type="noConversion"/>
  </si>
  <si>
    <t>6레벨</t>
    <phoneticPr fontId="1" type="noConversion"/>
  </si>
  <si>
    <t>5레벨</t>
    <phoneticPr fontId="1" type="noConversion"/>
  </si>
  <si>
    <t>4레벨</t>
    <phoneticPr fontId="1" type="noConversion"/>
  </si>
  <si>
    <t>3레벨</t>
    <phoneticPr fontId="1" type="noConversion"/>
  </si>
  <si>
    <t>2레벨</t>
    <phoneticPr fontId="1" type="noConversion"/>
  </si>
  <si>
    <t>1레벨</t>
    <phoneticPr fontId="1" type="noConversion"/>
  </si>
  <si>
    <t>1레벨</t>
    <phoneticPr fontId="1" type="noConversion"/>
  </si>
  <si>
    <t>2레벨</t>
    <phoneticPr fontId="1" type="noConversion"/>
  </si>
  <si>
    <t>보석</t>
    <phoneticPr fontId="1" type="noConversion"/>
  </si>
  <si>
    <t>성당</t>
    <phoneticPr fontId="1" type="noConversion"/>
  </si>
  <si>
    <t>1단계 강투 / 잔혈</t>
    <phoneticPr fontId="1" type="noConversion"/>
  </si>
  <si>
    <t>2단계 강투 / 잔혈</t>
    <phoneticPr fontId="1" type="noConversion"/>
  </si>
  <si>
    <t>3단계 강투 / 잔혈</t>
    <phoneticPr fontId="1" type="noConversion"/>
  </si>
  <si>
    <t>구원의 종탑</t>
    <phoneticPr fontId="1" type="noConversion"/>
  </si>
  <si>
    <t>성당3단계</t>
    <phoneticPr fontId="1" type="noConversion"/>
  </si>
  <si>
    <t>성당2단계</t>
    <phoneticPr fontId="1" type="noConversion"/>
  </si>
  <si>
    <t>성당1단계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</si>
</sst>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theme="8" tint="-0.24997711111789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CA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DEF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177" fontId="4" fillId="7" borderId="7" xfId="0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177" fontId="4" fillId="7" borderId="9" xfId="0" applyNumberFormat="1" applyFont="1" applyFill="1" applyBorder="1" applyAlignment="1">
      <alignment horizontal="center" vertical="center"/>
    </xf>
    <xf numFmtId="177" fontId="4" fillId="7" borderId="10" xfId="0" applyNumberFormat="1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177" fontId="4" fillId="11" borderId="1" xfId="0" applyNumberFormat="1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4" fillId="11" borderId="41" xfId="0" applyNumberFormat="1" applyFont="1" applyFill="1" applyBorder="1" applyAlignment="1">
      <alignment horizontal="center" vertical="center"/>
    </xf>
    <xf numFmtId="177" fontId="3" fillId="11" borderId="7" xfId="0" applyNumberFormat="1" applyFont="1" applyFill="1" applyBorder="1" applyAlignment="1">
      <alignment horizontal="center" vertical="center"/>
    </xf>
    <xf numFmtId="176" fontId="2" fillId="11" borderId="0" xfId="0" applyNumberFormat="1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3" fillId="11" borderId="1" xfId="0" applyNumberFormat="1" applyFont="1" applyFill="1" applyBorder="1" applyAlignment="1">
      <alignment horizontal="center" vertical="center"/>
    </xf>
    <xf numFmtId="0" fontId="4" fillId="18" borderId="34" xfId="0" applyFont="1" applyFill="1" applyBorder="1" applyAlignment="1">
      <alignment horizontal="center" vertical="center"/>
    </xf>
    <xf numFmtId="0" fontId="10" fillId="18" borderId="45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/>
    </xf>
    <xf numFmtId="0" fontId="3" fillId="17" borderId="21" xfId="0" applyFont="1" applyFill="1" applyBorder="1" applyAlignment="1">
      <alignment horizontal="center" vertical="center"/>
    </xf>
    <xf numFmtId="177" fontId="4" fillId="11" borderId="3" xfId="0" applyNumberFormat="1" applyFont="1" applyFill="1" applyBorder="1" applyAlignment="1">
      <alignment horizontal="center" vertical="center"/>
    </xf>
    <xf numFmtId="177" fontId="4" fillId="11" borderId="4" xfId="0" applyNumberFormat="1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177" fontId="4" fillId="11" borderId="9" xfId="0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77" fontId="4" fillId="11" borderId="10" xfId="0" applyNumberFormat="1" applyFont="1" applyFill="1" applyBorder="1" applyAlignment="1">
      <alignment horizontal="center" vertical="center"/>
    </xf>
    <xf numFmtId="0" fontId="2" fillId="17" borderId="42" xfId="0" applyFont="1" applyFill="1" applyBorder="1" applyAlignment="1">
      <alignment horizontal="center" vertical="center"/>
    </xf>
    <xf numFmtId="0" fontId="2" fillId="17" borderId="43" xfId="0" applyFont="1" applyFill="1" applyBorder="1" applyAlignment="1">
      <alignment horizontal="center" vertical="center"/>
    </xf>
    <xf numFmtId="0" fontId="2" fillId="17" borderId="44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178" fontId="5" fillId="11" borderId="35" xfId="0" applyNumberFormat="1" applyFont="1" applyFill="1" applyBorder="1" applyAlignment="1">
      <alignment horizontal="center" vertical="center"/>
    </xf>
    <xf numFmtId="178" fontId="5" fillId="11" borderId="16" xfId="0" applyNumberFormat="1" applyFont="1" applyFill="1" applyBorder="1" applyAlignment="1">
      <alignment horizontal="center" vertical="center"/>
    </xf>
    <xf numFmtId="178" fontId="5" fillId="11" borderId="28" xfId="0" applyNumberFormat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2" fillId="11" borderId="13" xfId="0" applyNumberFormat="1" applyFont="1" applyFill="1" applyBorder="1" applyAlignment="1">
      <alignment horizontal="center" vertical="center"/>
    </xf>
    <xf numFmtId="177" fontId="2" fillId="11" borderId="2" xfId="0" applyNumberFormat="1" applyFont="1" applyFill="1" applyBorder="1" applyAlignment="1">
      <alignment horizontal="center" vertical="center"/>
    </xf>
    <xf numFmtId="177" fontId="2" fillId="11" borderId="4" xfId="0" applyNumberFormat="1" applyFont="1" applyFill="1" applyBorder="1" applyAlignment="1">
      <alignment horizontal="center" vertical="center"/>
    </xf>
    <xf numFmtId="178" fontId="2" fillId="11" borderId="3" xfId="0" applyNumberFormat="1" applyFont="1" applyFill="1" applyBorder="1" applyAlignment="1">
      <alignment horizontal="center" vertical="center"/>
    </xf>
    <xf numFmtId="178" fontId="2" fillId="11" borderId="2" xfId="0" applyNumberFormat="1" applyFont="1" applyFill="1" applyBorder="1" applyAlignment="1">
      <alignment horizontal="center" vertical="center"/>
    </xf>
    <xf numFmtId="178" fontId="2" fillId="11" borderId="29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2" fillId="15" borderId="4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2" fillId="11" borderId="14" xfId="0" applyNumberFormat="1" applyFont="1" applyFill="1" applyBorder="1" applyAlignment="1">
      <alignment horizontal="center" vertical="center"/>
    </xf>
    <xf numFmtId="177" fontId="2" fillId="11" borderId="24" xfId="0" applyNumberFormat="1" applyFont="1" applyFill="1" applyBorder="1" applyAlignment="1">
      <alignment horizontal="center" vertical="center"/>
    </xf>
    <xf numFmtId="177" fontId="2" fillId="11" borderId="15" xfId="0" applyNumberFormat="1" applyFont="1" applyFill="1" applyBorder="1" applyAlignment="1">
      <alignment horizontal="center" vertical="center"/>
    </xf>
    <xf numFmtId="178" fontId="2" fillId="11" borderId="23" xfId="0" applyNumberFormat="1" applyFont="1" applyFill="1" applyBorder="1" applyAlignment="1">
      <alignment horizontal="center" vertical="center"/>
    </xf>
    <xf numFmtId="178" fontId="2" fillId="11" borderId="24" xfId="0" applyNumberFormat="1" applyFont="1" applyFill="1" applyBorder="1" applyAlignment="1">
      <alignment horizontal="center" vertical="center"/>
    </xf>
    <xf numFmtId="178" fontId="2" fillId="11" borderId="26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2" fillId="14" borderId="42" xfId="0" applyFont="1" applyFill="1" applyBorder="1" applyAlignment="1">
      <alignment horizontal="center" vertical="center"/>
    </xf>
    <xf numFmtId="0" fontId="2" fillId="14" borderId="43" xfId="0" applyFont="1" applyFill="1" applyBorder="1" applyAlignment="1">
      <alignment horizontal="center" vertical="center"/>
    </xf>
    <xf numFmtId="0" fontId="2" fillId="14" borderId="4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76" fontId="2" fillId="4" borderId="18" xfId="0" applyNumberFormat="1" applyFont="1" applyFill="1" applyBorder="1" applyAlignment="1">
      <alignment horizontal="center" vertical="center"/>
    </xf>
    <xf numFmtId="176" fontId="2" fillId="4" borderId="12" xfId="0" applyNumberFormat="1" applyFont="1" applyFill="1" applyBorder="1" applyAlignment="1">
      <alignment horizontal="center" vertical="center"/>
    </xf>
    <xf numFmtId="176" fontId="2" fillId="8" borderId="18" xfId="0" applyNumberFormat="1" applyFont="1" applyFill="1" applyBorder="1" applyAlignment="1">
      <alignment horizontal="center" vertical="center"/>
    </xf>
    <xf numFmtId="176" fontId="2" fillId="8" borderId="19" xfId="0" applyNumberFormat="1" applyFont="1" applyFill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176" fontId="2" fillId="8" borderId="12" xfId="0" applyNumberFormat="1" applyFont="1" applyFill="1" applyBorder="1" applyAlignment="1">
      <alignment horizontal="center" vertical="center"/>
    </xf>
    <xf numFmtId="176" fontId="2" fillId="16" borderId="18" xfId="0" applyNumberFormat="1" applyFont="1" applyFill="1" applyBorder="1" applyAlignment="1">
      <alignment horizontal="center" vertical="center"/>
    </xf>
    <xf numFmtId="176" fontId="2" fillId="16" borderId="25" xfId="0" applyNumberFormat="1" applyFont="1" applyFill="1" applyBorder="1" applyAlignment="1">
      <alignment horizontal="center" vertical="center"/>
    </xf>
    <xf numFmtId="176" fontId="2" fillId="16" borderId="19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/>
    </xf>
    <xf numFmtId="0" fontId="5" fillId="16" borderId="21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10" fillId="18" borderId="41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177" fontId="4" fillId="11" borderId="3" xfId="0" applyNumberFormat="1" applyFont="1" applyFill="1" applyBorder="1" applyAlignment="1">
      <alignment horizontal="center" vertical="center"/>
    </xf>
    <xf numFmtId="177" fontId="4" fillId="11" borderId="4" xfId="0" applyNumberFormat="1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center" vertical="center"/>
    </xf>
    <xf numFmtId="177" fontId="4" fillId="7" borderId="29" xfId="0" applyNumberFormat="1" applyFont="1" applyFill="1" applyBorder="1" applyAlignment="1">
      <alignment horizontal="center" vertical="center"/>
    </xf>
    <xf numFmtId="177" fontId="4" fillId="7" borderId="23" xfId="0" applyNumberFormat="1" applyFont="1" applyFill="1" applyBorder="1" applyAlignment="1">
      <alignment horizontal="center" vertical="center"/>
    </xf>
    <xf numFmtId="177" fontId="4" fillId="7" borderId="26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/>
    </xf>
    <xf numFmtId="176" fontId="2" fillId="15" borderId="17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19" borderId="17" xfId="0" applyNumberFormat="1" applyFont="1" applyFill="1" applyBorder="1" applyAlignment="1">
      <alignment horizontal="center" vertical="center"/>
    </xf>
    <xf numFmtId="176" fontId="2" fillId="20" borderId="17" xfId="0" applyNumberFormat="1" applyFont="1" applyFill="1" applyBorder="1" applyAlignment="1">
      <alignment horizontal="center" vertical="center"/>
    </xf>
    <xf numFmtId="176" fontId="2" fillId="21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6DEF6"/>
      <color rgb="FFD054D0"/>
      <color rgb="FFEDC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22</xdr:row>
      <xdr:rowOff>54771</xdr:rowOff>
    </xdr:from>
    <xdr:to>
      <xdr:col>21</xdr:col>
      <xdr:colOff>9525</xdr:colOff>
      <xdr:row>29</xdr:row>
      <xdr:rowOff>290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D820B54B-2FE6-A972-E38E-FDAAB0DC9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5474496"/>
          <a:ext cx="3324225" cy="1679069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22</xdr:row>
      <xdr:rowOff>47625</xdr:rowOff>
    </xdr:from>
    <xdr:to>
      <xdr:col>31</xdr:col>
      <xdr:colOff>9525</xdr:colOff>
      <xdr:row>29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25CF5A9-BED1-37F8-37E1-E3507143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0" y="5467350"/>
          <a:ext cx="3314700" cy="1685925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28575</xdr:colOff>
      <xdr:row>22</xdr:row>
      <xdr:rowOff>57150</xdr:rowOff>
    </xdr:from>
    <xdr:to>
      <xdr:col>30</xdr:col>
      <xdr:colOff>400050</xdr:colOff>
      <xdr:row>25</xdr:row>
      <xdr:rowOff>57288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4AD45AB-C4B1-AC01-08BE-CB8296F4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9500" y="5476875"/>
          <a:ext cx="3248025" cy="743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353-5857-4FD6-95EC-61EC4ED257E4}">
  <sheetPr>
    <pageSetUpPr fitToPage="1"/>
  </sheetPr>
  <dimension ref="B1:AE30"/>
  <sheetViews>
    <sheetView tabSelected="1" workbookViewId="0">
      <selection activeCell="N11" sqref="N11"/>
    </sheetView>
  </sheetViews>
  <sheetFormatPr defaultRowHeight="16.5"/>
  <cols>
    <col min="2" max="2" width="7.75" customWidth="1"/>
    <col min="3" max="3" width="4.75" customWidth="1"/>
    <col min="4" max="4" width="6.375" customWidth="1"/>
    <col min="5" max="5" width="3.375" customWidth="1"/>
    <col min="6" max="6" width="5.125" customWidth="1"/>
    <col min="7" max="10" width="10.625" customWidth="1"/>
    <col min="11" max="11" width="2" customWidth="1"/>
    <col min="12" max="12" width="8.375" customWidth="1"/>
    <col min="13" max="13" width="10.625" customWidth="1"/>
    <col min="14" max="14" width="1.875" customWidth="1"/>
    <col min="16" max="16" width="2.5" customWidth="1"/>
    <col min="18" max="18" width="2.5" customWidth="1"/>
    <col min="20" max="20" width="2.5" customWidth="1"/>
    <col min="21" max="21" width="9" customWidth="1"/>
    <col min="22" max="22" width="1.625" customWidth="1"/>
    <col min="24" max="24" width="2.5" customWidth="1"/>
    <col min="26" max="26" width="0.25" customWidth="1"/>
    <col min="27" max="27" width="2.5" customWidth="1"/>
    <col min="29" max="29" width="2.5" customWidth="1"/>
    <col min="30" max="30" width="3" customWidth="1"/>
    <col min="31" max="31" width="5.75" customWidth="1"/>
  </cols>
  <sheetData>
    <row r="1" spans="2:31" ht="17.25" thickBot="1"/>
    <row r="2" spans="2:31" ht="20.100000000000001" customHeight="1" thickTop="1">
      <c r="B2" s="167" t="s">
        <v>2</v>
      </c>
      <c r="C2" s="101" t="s">
        <v>12</v>
      </c>
      <c r="D2" s="101"/>
      <c r="E2" s="101"/>
      <c r="F2" s="101"/>
      <c r="G2" s="102" t="s">
        <v>29</v>
      </c>
      <c r="H2" s="103"/>
      <c r="I2" s="104" t="s">
        <v>30</v>
      </c>
      <c r="J2" s="105"/>
      <c r="K2" s="26"/>
      <c r="L2" s="138" t="s">
        <v>50</v>
      </c>
      <c r="M2" s="139"/>
      <c r="O2" s="69" t="s">
        <v>51</v>
      </c>
      <c r="P2" s="70"/>
      <c r="Q2" s="2" t="s">
        <v>19</v>
      </c>
      <c r="R2" s="8"/>
      <c r="S2" s="2" t="s">
        <v>20</v>
      </c>
      <c r="T2" s="8"/>
      <c r="U2" s="5" t="s">
        <v>21</v>
      </c>
      <c r="W2" s="69" t="s">
        <v>51</v>
      </c>
      <c r="X2" s="70"/>
      <c r="Y2" s="2" t="s">
        <v>19</v>
      </c>
      <c r="Z2" s="149"/>
      <c r="AA2" s="150"/>
      <c r="AB2" s="2" t="s">
        <v>20</v>
      </c>
      <c r="AC2" s="8"/>
      <c r="AD2" s="157" t="s">
        <v>21</v>
      </c>
      <c r="AE2" s="158"/>
    </row>
    <row r="3" spans="2:31" ht="20.100000000000001" customHeight="1" thickBot="1">
      <c r="B3" s="11" t="s">
        <v>0</v>
      </c>
      <c r="C3" s="83" t="s">
        <v>7</v>
      </c>
      <c r="D3" s="83"/>
      <c r="E3" s="83"/>
      <c r="F3" s="83"/>
      <c r="G3" s="1">
        <v>450</v>
      </c>
      <c r="H3" s="1">
        <v>600</v>
      </c>
      <c r="I3" s="1">
        <v>900</v>
      </c>
      <c r="J3" s="12">
        <v>1200</v>
      </c>
      <c r="K3" s="17"/>
      <c r="L3" s="140"/>
      <c r="M3" s="141"/>
      <c r="O3" s="132" t="s">
        <v>72</v>
      </c>
      <c r="P3" s="133"/>
      <c r="Q3" s="3">
        <v>50000</v>
      </c>
      <c r="R3" s="9"/>
      <c r="S3" s="3">
        <v>16000</v>
      </c>
      <c r="T3" s="9"/>
      <c r="U3" s="6">
        <f>Q3-S3</f>
        <v>34000</v>
      </c>
      <c r="W3" s="136" t="s">
        <v>73</v>
      </c>
      <c r="X3" s="137"/>
      <c r="Y3" s="3">
        <v>40000</v>
      </c>
      <c r="Z3" s="151"/>
      <c r="AA3" s="152"/>
      <c r="AB3" s="3">
        <v>12800</v>
      </c>
      <c r="AC3" s="9"/>
      <c r="AD3" s="153">
        <f>Y3-AB3</f>
        <v>27200</v>
      </c>
      <c r="AE3" s="154"/>
    </row>
    <row r="4" spans="2:31" ht="20.100000000000001" customHeight="1" thickTop="1" thickBot="1">
      <c r="B4" s="13" t="s">
        <v>1</v>
      </c>
      <c r="C4" s="82" t="s">
        <v>8</v>
      </c>
      <c r="D4" s="82"/>
      <c r="E4" s="82"/>
      <c r="F4" s="82"/>
      <c r="G4" s="14">
        <v>610</v>
      </c>
      <c r="H4" s="14">
        <v>810</v>
      </c>
      <c r="I4" s="14">
        <v>1200</v>
      </c>
      <c r="J4" s="15">
        <v>1600</v>
      </c>
      <c r="K4" s="17"/>
      <c r="L4" s="29">
        <v>1680</v>
      </c>
      <c r="M4" s="30" t="s">
        <v>45</v>
      </c>
      <c r="O4" s="132" t="s">
        <v>38</v>
      </c>
      <c r="P4" s="133"/>
      <c r="Q4" s="3">
        <v>54000</v>
      </c>
      <c r="R4" s="9"/>
      <c r="S4" s="3">
        <v>17280</v>
      </c>
      <c r="T4" s="9"/>
      <c r="U4" s="6">
        <f>Q4-S4</f>
        <v>36720</v>
      </c>
      <c r="W4" s="136" t="s">
        <v>74</v>
      </c>
      <c r="X4" s="137"/>
      <c r="Y4" s="3">
        <v>30000</v>
      </c>
      <c r="Z4" s="151"/>
      <c r="AA4" s="152"/>
      <c r="AB4" s="3">
        <v>9600</v>
      </c>
      <c r="AC4" s="9"/>
      <c r="AD4" s="153">
        <f>Y4-AB4</f>
        <v>20400</v>
      </c>
      <c r="AE4" s="154"/>
    </row>
    <row r="5" spans="2:31" ht="20.100000000000001" customHeight="1" thickTop="1" thickBot="1">
      <c r="B5" s="16"/>
      <c r="G5" s="17"/>
      <c r="H5" s="17"/>
      <c r="I5" s="17"/>
      <c r="J5" s="17"/>
      <c r="K5" s="17"/>
      <c r="L5" s="27">
        <v>1700</v>
      </c>
      <c r="M5" s="12" t="s">
        <v>46</v>
      </c>
      <c r="O5" s="132" t="s">
        <v>39</v>
      </c>
      <c r="P5" s="133"/>
      <c r="Q5" s="3">
        <v>44000</v>
      </c>
      <c r="R5" s="9"/>
      <c r="S5" s="3">
        <v>14080</v>
      </c>
      <c r="T5" s="9"/>
      <c r="U5" s="6">
        <f>Q5-S5</f>
        <v>29920</v>
      </c>
      <c r="W5" s="136" t="s">
        <v>40</v>
      </c>
      <c r="X5" s="137"/>
      <c r="Y5" s="3">
        <v>35000</v>
      </c>
      <c r="Z5" s="151"/>
      <c r="AA5" s="152"/>
      <c r="AB5" s="3">
        <v>11200</v>
      </c>
      <c r="AC5" s="9"/>
      <c r="AD5" s="153">
        <f>Y5-AB5</f>
        <v>23800</v>
      </c>
      <c r="AE5" s="154"/>
    </row>
    <row r="6" spans="2:31" ht="20.100000000000001" customHeight="1" thickTop="1">
      <c r="B6" s="168" t="s">
        <v>3</v>
      </c>
      <c r="C6" s="101" t="s">
        <v>12</v>
      </c>
      <c r="D6" s="101"/>
      <c r="E6" s="101"/>
      <c r="F6" s="101"/>
      <c r="G6" s="102" t="s">
        <v>29</v>
      </c>
      <c r="H6" s="103"/>
      <c r="I6" s="104" t="s">
        <v>30</v>
      </c>
      <c r="J6" s="105"/>
      <c r="K6" s="26"/>
      <c r="L6" s="27">
        <v>1710</v>
      </c>
      <c r="M6" s="12" t="s">
        <v>47</v>
      </c>
      <c r="O6" s="132" t="s">
        <v>15</v>
      </c>
      <c r="P6" s="133"/>
      <c r="Q6" s="3">
        <v>52000</v>
      </c>
      <c r="R6" s="9"/>
      <c r="S6" s="3">
        <v>16640</v>
      </c>
      <c r="T6" s="9"/>
      <c r="U6" s="6">
        <f>Q6-S6</f>
        <v>35360</v>
      </c>
      <c r="W6" s="136" t="s">
        <v>22</v>
      </c>
      <c r="X6" s="137"/>
      <c r="Y6" s="3">
        <v>40000</v>
      </c>
      <c r="Z6" s="42"/>
      <c r="AA6" s="43"/>
      <c r="AB6" s="3">
        <v>12800</v>
      </c>
      <c r="AC6" s="9"/>
      <c r="AD6" s="153">
        <f>Y6-AB6</f>
        <v>27200</v>
      </c>
      <c r="AE6" s="154"/>
    </row>
    <row r="7" spans="2:31" ht="20.100000000000001" customHeight="1" thickBot="1">
      <c r="B7" s="11" t="s">
        <v>0</v>
      </c>
      <c r="C7" s="83" t="s">
        <v>9</v>
      </c>
      <c r="D7" s="83"/>
      <c r="E7" s="83"/>
      <c r="F7" s="83"/>
      <c r="G7" s="1">
        <v>510</v>
      </c>
      <c r="H7" s="1">
        <v>680</v>
      </c>
      <c r="I7" s="1">
        <v>820</v>
      </c>
      <c r="J7" s="12">
        <v>1100</v>
      </c>
      <c r="K7" s="17"/>
      <c r="L7" s="27">
        <v>1720</v>
      </c>
      <c r="M7" s="12" t="s">
        <v>48</v>
      </c>
      <c r="O7" s="134" t="s">
        <v>16</v>
      </c>
      <c r="P7" s="135"/>
      <c r="Q7" s="4">
        <v>42000</v>
      </c>
      <c r="R7" s="14"/>
      <c r="S7" s="4">
        <v>13440</v>
      </c>
      <c r="T7" s="14"/>
      <c r="U7" s="7">
        <f>Q7-S7</f>
        <v>28560</v>
      </c>
      <c r="W7" s="130" t="s">
        <v>23</v>
      </c>
      <c r="X7" s="131"/>
      <c r="Y7" s="4">
        <v>33000</v>
      </c>
      <c r="Z7" s="44"/>
      <c r="AA7" s="45"/>
      <c r="AB7" s="4">
        <v>10560</v>
      </c>
      <c r="AC7" s="10"/>
      <c r="AD7" s="155">
        <f>Y7-AB7</f>
        <v>22440</v>
      </c>
      <c r="AE7" s="156"/>
    </row>
    <row r="8" spans="2:31" ht="20.100000000000001" customHeight="1" thickTop="1" thickBot="1">
      <c r="B8" s="11" t="s">
        <v>1</v>
      </c>
      <c r="C8" s="83" t="s">
        <v>10</v>
      </c>
      <c r="D8" s="83"/>
      <c r="E8" s="83"/>
      <c r="F8" s="83"/>
      <c r="G8" s="1">
        <v>480</v>
      </c>
      <c r="H8" s="1">
        <v>640</v>
      </c>
      <c r="I8" s="1">
        <v>880</v>
      </c>
      <c r="J8" s="12">
        <v>1170</v>
      </c>
      <c r="K8" s="17"/>
      <c r="L8" s="28">
        <v>1730</v>
      </c>
      <c r="M8" s="15" t="s">
        <v>49</v>
      </c>
    </row>
    <row r="9" spans="2:31" ht="20.100000000000001" customHeight="1" thickTop="1" thickBot="1">
      <c r="B9" s="13" t="s">
        <v>4</v>
      </c>
      <c r="C9" s="82" t="s">
        <v>11</v>
      </c>
      <c r="D9" s="82"/>
      <c r="E9" s="82"/>
      <c r="F9" s="82"/>
      <c r="G9" s="14">
        <v>1050</v>
      </c>
      <c r="H9" s="14">
        <v>1400</v>
      </c>
      <c r="I9" s="14">
        <v>1920</v>
      </c>
      <c r="J9" s="15">
        <v>2560</v>
      </c>
      <c r="K9" s="17"/>
      <c r="L9" s="142"/>
      <c r="M9" s="142"/>
      <c r="O9" s="49" t="s">
        <v>43</v>
      </c>
      <c r="P9" s="50"/>
      <c r="Q9" s="50"/>
      <c r="R9" s="50"/>
      <c r="S9" s="50"/>
      <c r="T9" s="50"/>
      <c r="U9" s="51"/>
      <c r="W9" s="69" t="s">
        <v>51</v>
      </c>
      <c r="X9" s="70"/>
      <c r="Y9" s="5" t="s">
        <v>19</v>
      </c>
      <c r="AB9" s="145" t="s">
        <v>53</v>
      </c>
      <c r="AC9" s="146"/>
      <c r="AD9" s="146"/>
      <c r="AE9" s="147"/>
    </row>
    <row r="10" spans="2:31" ht="20.100000000000001" customHeight="1" thickTop="1" thickBot="1">
      <c r="B10" s="16"/>
      <c r="G10" s="17"/>
      <c r="H10" s="17"/>
      <c r="I10" s="17"/>
      <c r="J10" s="17"/>
      <c r="K10" s="26"/>
      <c r="L10" s="173"/>
      <c r="M10" s="173"/>
      <c r="O10" s="52" t="s">
        <v>42</v>
      </c>
      <c r="P10" s="53"/>
      <c r="Q10" s="54"/>
      <c r="R10" s="24"/>
      <c r="S10" s="55">
        <v>10000</v>
      </c>
      <c r="T10" s="56"/>
      <c r="U10" s="57"/>
      <c r="W10" s="71" t="s">
        <v>17</v>
      </c>
      <c r="X10" s="72"/>
      <c r="Y10" s="6">
        <v>27000</v>
      </c>
      <c r="AB10" s="34" t="s">
        <v>66</v>
      </c>
      <c r="AC10" s="148" t="s">
        <v>64</v>
      </c>
      <c r="AD10" s="148"/>
      <c r="AE10" s="35" t="s">
        <v>65</v>
      </c>
    </row>
    <row r="11" spans="2:31" ht="20.100000000000001" customHeight="1" thickTop="1" thickBot="1">
      <c r="B11" s="169" t="s">
        <v>5</v>
      </c>
      <c r="C11" s="101" t="s">
        <v>12</v>
      </c>
      <c r="D11" s="101"/>
      <c r="E11" s="101"/>
      <c r="F11" s="101"/>
      <c r="G11" s="102" t="s">
        <v>29</v>
      </c>
      <c r="H11" s="103"/>
      <c r="I11" s="104" t="s">
        <v>30</v>
      </c>
      <c r="J11" s="105"/>
      <c r="K11" s="17"/>
      <c r="L11" s="173"/>
      <c r="M11" s="173"/>
      <c r="O11" s="63" t="s">
        <v>31</v>
      </c>
      <c r="P11" s="64"/>
      <c r="Q11" s="65"/>
      <c r="R11" s="33"/>
      <c r="S11" s="66">
        <f>S10*0.756</f>
        <v>7560</v>
      </c>
      <c r="T11" s="67"/>
      <c r="U11" s="68"/>
      <c r="W11" s="71" t="s">
        <v>24</v>
      </c>
      <c r="X11" s="72"/>
      <c r="Y11" s="6">
        <v>21000</v>
      </c>
      <c r="AB11" s="36" t="s">
        <v>54</v>
      </c>
      <c r="AC11" s="159">
        <f>AC12*3</f>
        <v>19683</v>
      </c>
      <c r="AD11" s="159"/>
      <c r="AE11" s="46">
        <v>6561</v>
      </c>
    </row>
    <row r="12" spans="2:31" ht="20.100000000000001" customHeight="1" thickTop="1" thickBot="1">
      <c r="B12" s="11" t="s">
        <v>0</v>
      </c>
      <c r="C12" s="83" t="s">
        <v>13</v>
      </c>
      <c r="D12" s="83"/>
      <c r="E12" s="83"/>
      <c r="F12" s="83"/>
      <c r="G12" s="1">
        <v>740</v>
      </c>
      <c r="H12" s="1">
        <v>990</v>
      </c>
      <c r="I12" s="1">
        <v>1425</v>
      </c>
      <c r="J12" s="12">
        <v>1900</v>
      </c>
      <c r="K12" s="17"/>
      <c r="L12" s="173"/>
      <c r="M12" s="173"/>
      <c r="O12" s="58" t="s">
        <v>44</v>
      </c>
      <c r="P12" s="59"/>
      <c r="Q12" s="59"/>
      <c r="R12" s="59"/>
      <c r="S12" s="59"/>
      <c r="T12" s="59"/>
      <c r="U12" s="60"/>
      <c r="W12" s="71" t="s">
        <v>18</v>
      </c>
      <c r="X12" s="72"/>
      <c r="Y12" s="6">
        <v>23000</v>
      </c>
      <c r="AB12" s="37" t="s">
        <v>55</v>
      </c>
      <c r="AC12" s="143">
        <f>AC13*3</f>
        <v>6561</v>
      </c>
      <c r="AD12" s="143"/>
      <c r="AE12" s="46">
        <v>2187</v>
      </c>
    </row>
    <row r="13" spans="2:31" ht="20.100000000000001" customHeight="1" thickTop="1" thickBot="1">
      <c r="B13" s="13" t="s">
        <v>1</v>
      </c>
      <c r="C13" s="82" t="s">
        <v>13</v>
      </c>
      <c r="D13" s="82"/>
      <c r="E13" s="82"/>
      <c r="F13" s="82"/>
      <c r="G13" s="14">
        <v>950</v>
      </c>
      <c r="H13" s="14">
        <v>1270</v>
      </c>
      <c r="I13" s="14">
        <v>1575</v>
      </c>
      <c r="J13" s="15">
        <v>2100</v>
      </c>
      <c r="K13" s="17"/>
      <c r="L13" s="173"/>
      <c r="M13" s="173"/>
      <c r="O13" s="52" t="s">
        <v>42</v>
      </c>
      <c r="P13" s="53"/>
      <c r="Q13" s="54"/>
      <c r="R13" s="24"/>
      <c r="S13" s="55">
        <v>10000</v>
      </c>
      <c r="T13" s="56"/>
      <c r="U13" s="57"/>
      <c r="W13" s="71" t="s">
        <v>25</v>
      </c>
      <c r="X13" s="72"/>
      <c r="Y13" s="6">
        <v>16500</v>
      </c>
      <c r="AB13" s="37" t="s">
        <v>56</v>
      </c>
      <c r="AC13" s="143">
        <v>2187</v>
      </c>
      <c r="AD13" s="143"/>
      <c r="AE13" s="46">
        <v>729</v>
      </c>
    </row>
    <row r="14" spans="2:31" ht="19.5" customHeight="1" thickTop="1" thickBot="1">
      <c r="B14" s="16"/>
      <c r="G14" s="17"/>
      <c r="H14" s="17"/>
      <c r="I14" s="17"/>
      <c r="J14" s="17"/>
      <c r="K14" s="17"/>
      <c r="L14" s="142"/>
      <c r="M14" s="142"/>
      <c r="O14" s="88" t="s">
        <v>31</v>
      </c>
      <c r="P14" s="89"/>
      <c r="Q14" s="90"/>
      <c r="R14" s="25"/>
      <c r="S14" s="91">
        <f>S13*0.648</f>
        <v>6480</v>
      </c>
      <c r="T14" s="92"/>
      <c r="U14" s="93"/>
      <c r="W14" s="94" t="s">
        <v>41</v>
      </c>
      <c r="X14" s="95"/>
      <c r="Y14" s="7">
        <v>18000</v>
      </c>
      <c r="AB14" s="38" t="s">
        <v>57</v>
      </c>
      <c r="AC14" s="143">
        <v>729</v>
      </c>
      <c r="AD14" s="143"/>
      <c r="AE14" s="46">
        <v>243</v>
      </c>
    </row>
    <row r="15" spans="2:31" ht="20.100000000000001" customHeight="1" thickTop="1" thickBot="1">
      <c r="B15" s="170" t="s">
        <v>6</v>
      </c>
      <c r="C15" s="116" t="s">
        <v>12</v>
      </c>
      <c r="D15" s="117"/>
      <c r="E15" s="117"/>
      <c r="F15" s="118"/>
      <c r="G15" s="102" t="s">
        <v>29</v>
      </c>
      <c r="H15" s="103"/>
      <c r="I15" s="104" t="s">
        <v>30</v>
      </c>
      <c r="J15" s="119"/>
      <c r="K15" s="120" t="s">
        <v>36</v>
      </c>
      <c r="L15" s="121"/>
      <c r="M15" s="122"/>
      <c r="AB15" s="39" t="s">
        <v>58</v>
      </c>
      <c r="AC15" s="160">
        <v>243</v>
      </c>
      <c r="AD15" s="160"/>
      <c r="AE15" s="46">
        <v>81</v>
      </c>
    </row>
    <row r="16" spans="2:31" ht="20.100000000000001" customHeight="1" thickTop="1" thickBot="1">
      <c r="B16" s="11" t="s">
        <v>0</v>
      </c>
      <c r="C16" s="83" t="s">
        <v>14</v>
      </c>
      <c r="D16" s="83"/>
      <c r="E16" s="83"/>
      <c r="F16" s="83"/>
      <c r="G16" s="1">
        <v>1190</v>
      </c>
      <c r="H16" s="1">
        <v>1590</v>
      </c>
      <c r="I16" s="1">
        <v>2370</v>
      </c>
      <c r="J16" s="1">
        <v>3170</v>
      </c>
      <c r="K16" s="84">
        <v>3660</v>
      </c>
      <c r="L16" s="85"/>
      <c r="M16" s="12">
        <v>4900</v>
      </c>
      <c r="O16" s="98" t="s">
        <v>32</v>
      </c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B16" s="38" t="s">
        <v>59</v>
      </c>
      <c r="AC16" s="143">
        <v>81</v>
      </c>
      <c r="AD16" s="143"/>
      <c r="AE16" s="47">
        <v>27</v>
      </c>
    </row>
    <row r="17" spans="2:31" ht="20.100000000000001" customHeight="1" thickTop="1" thickBot="1">
      <c r="B17" s="13" t="s">
        <v>1</v>
      </c>
      <c r="C17" s="82" t="s">
        <v>14</v>
      </c>
      <c r="D17" s="82"/>
      <c r="E17" s="82"/>
      <c r="F17" s="82"/>
      <c r="G17" s="14">
        <v>1050</v>
      </c>
      <c r="H17" s="14">
        <v>1400</v>
      </c>
      <c r="I17" s="14">
        <v>4200</v>
      </c>
      <c r="J17" s="14">
        <v>5625</v>
      </c>
      <c r="K17" s="86">
        <v>6160</v>
      </c>
      <c r="L17" s="87"/>
      <c r="M17" s="15">
        <v>8200</v>
      </c>
      <c r="O17" s="123" t="s">
        <v>26</v>
      </c>
      <c r="P17" s="32">
        <v>0</v>
      </c>
      <c r="Q17" s="73">
        <v>15357</v>
      </c>
      <c r="R17" s="73"/>
      <c r="S17" s="74" t="s">
        <v>27</v>
      </c>
      <c r="T17" s="32">
        <v>0</v>
      </c>
      <c r="U17" s="73">
        <v>11944</v>
      </c>
      <c r="V17" s="73"/>
      <c r="W17" s="77" t="s">
        <v>28</v>
      </c>
      <c r="X17" s="32">
        <v>0</v>
      </c>
      <c r="Y17" s="73">
        <v>11091</v>
      </c>
      <c r="Z17" s="80"/>
      <c r="AA17" s="31"/>
      <c r="AB17" s="40" t="s">
        <v>60</v>
      </c>
      <c r="AC17" s="143">
        <v>27</v>
      </c>
      <c r="AD17" s="143"/>
      <c r="AE17" s="46">
        <v>9</v>
      </c>
    </row>
    <row r="18" spans="2:31" ht="20.100000000000001" customHeight="1" thickTop="1" thickBot="1">
      <c r="O18" s="124"/>
      <c r="P18" s="1">
        <v>1</v>
      </c>
      <c r="Q18" s="61">
        <v>15714</v>
      </c>
      <c r="R18" s="61"/>
      <c r="S18" s="75"/>
      <c r="T18" s="1">
        <v>1</v>
      </c>
      <c r="U18" s="61">
        <v>12222</v>
      </c>
      <c r="V18" s="61"/>
      <c r="W18" s="78"/>
      <c r="X18" s="1">
        <v>1</v>
      </c>
      <c r="Y18" s="61">
        <v>11349</v>
      </c>
      <c r="Z18" s="62"/>
      <c r="AA18" s="31"/>
      <c r="AB18" s="40" t="s">
        <v>61</v>
      </c>
      <c r="AC18" s="143">
        <v>9</v>
      </c>
      <c r="AD18" s="143"/>
      <c r="AE18" s="46">
        <v>3</v>
      </c>
    </row>
    <row r="19" spans="2:31" ht="20.100000000000001" customHeight="1" thickTop="1">
      <c r="B19" s="171" t="s">
        <v>35</v>
      </c>
      <c r="C19" s="116" t="s">
        <v>12</v>
      </c>
      <c r="D19" s="117"/>
      <c r="E19" s="117"/>
      <c r="F19" s="118"/>
      <c r="G19" s="102" t="s">
        <v>29</v>
      </c>
      <c r="H19" s="103"/>
      <c r="I19" s="104" t="s">
        <v>30</v>
      </c>
      <c r="J19" s="119"/>
      <c r="K19" s="120" t="s">
        <v>37</v>
      </c>
      <c r="L19" s="121"/>
      <c r="M19" s="122"/>
      <c r="O19" s="124"/>
      <c r="P19" s="1">
        <v>2</v>
      </c>
      <c r="Q19" s="61">
        <v>16428</v>
      </c>
      <c r="R19" s="61"/>
      <c r="S19" s="75"/>
      <c r="T19" s="1">
        <v>2</v>
      </c>
      <c r="U19" s="61">
        <v>12778</v>
      </c>
      <c r="V19" s="61"/>
      <c r="W19" s="78"/>
      <c r="X19" s="1">
        <v>2</v>
      </c>
      <c r="Y19" s="61">
        <v>11865</v>
      </c>
      <c r="Z19" s="62"/>
      <c r="AA19" s="31"/>
      <c r="AB19" s="40" t="s">
        <v>62</v>
      </c>
      <c r="AC19" s="143">
        <v>3</v>
      </c>
      <c r="AD19" s="143"/>
      <c r="AE19" s="46">
        <v>1</v>
      </c>
    </row>
    <row r="20" spans="2:31" ht="20.100000000000001" customHeight="1" thickBot="1">
      <c r="B20" s="115" t="s">
        <v>0</v>
      </c>
      <c r="C20" s="114" t="s">
        <v>52</v>
      </c>
      <c r="D20" s="162"/>
      <c r="E20" s="162"/>
      <c r="F20" s="163"/>
      <c r="G20" s="1">
        <v>1100</v>
      </c>
      <c r="H20" s="1">
        <v>1480</v>
      </c>
      <c r="I20" s="1">
        <v>2300</v>
      </c>
      <c r="J20" s="1">
        <v>3070</v>
      </c>
      <c r="K20" s="84">
        <v>3580</v>
      </c>
      <c r="L20" s="85"/>
      <c r="M20" s="12">
        <v>4770</v>
      </c>
      <c r="O20" s="125"/>
      <c r="P20" s="14">
        <v>3</v>
      </c>
      <c r="Q20" s="96">
        <v>17857</v>
      </c>
      <c r="R20" s="96"/>
      <c r="S20" s="76"/>
      <c r="T20" s="14">
        <v>3</v>
      </c>
      <c r="U20" s="96">
        <v>13889</v>
      </c>
      <c r="V20" s="96"/>
      <c r="W20" s="79"/>
      <c r="X20" s="14">
        <v>3</v>
      </c>
      <c r="Y20" s="96">
        <v>12897</v>
      </c>
      <c r="Z20" s="97"/>
      <c r="AA20" s="31"/>
      <c r="AB20" s="41" t="s">
        <v>63</v>
      </c>
      <c r="AC20" s="144">
        <v>1</v>
      </c>
      <c r="AD20" s="144"/>
      <c r="AE20" s="48"/>
    </row>
    <row r="21" spans="2:31" ht="20.100000000000001" customHeight="1" thickTop="1">
      <c r="B21" s="161"/>
      <c r="C21" s="164"/>
      <c r="D21" s="165"/>
      <c r="E21" s="165"/>
      <c r="F21" s="166"/>
      <c r="G21" s="22">
        <v>1.83</v>
      </c>
      <c r="H21" s="18">
        <v>2.46</v>
      </c>
      <c r="I21" s="22">
        <v>3.83</v>
      </c>
      <c r="J21" s="18">
        <v>5.1100000000000003</v>
      </c>
      <c r="K21" s="126">
        <v>5.96</v>
      </c>
      <c r="L21" s="127"/>
      <c r="M21" s="19">
        <v>7.95</v>
      </c>
    </row>
    <row r="22" spans="2:31" ht="20.100000000000001" customHeight="1">
      <c r="B22" s="106" t="s">
        <v>1</v>
      </c>
      <c r="C22" s="108" t="s">
        <v>52</v>
      </c>
      <c r="D22" s="109"/>
      <c r="E22" s="109"/>
      <c r="F22" s="110"/>
      <c r="G22" s="1">
        <v>1430</v>
      </c>
      <c r="H22" s="1">
        <v>1900</v>
      </c>
      <c r="I22" s="1">
        <v>2980</v>
      </c>
      <c r="J22" s="1">
        <v>3970</v>
      </c>
      <c r="K22" s="84">
        <v>4620</v>
      </c>
      <c r="L22" s="85"/>
      <c r="M22" s="12">
        <v>6160</v>
      </c>
      <c r="O22" s="81" t="s">
        <v>33</v>
      </c>
      <c r="P22" s="81"/>
      <c r="Q22" s="81"/>
      <c r="R22" s="81"/>
      <c r="S22" s="81"/>
      <c r="T22" s="81"/>
      <c r="U22" s="81"/>
      <c r="W22" s="81" t="s">
        <v>34</v>
      </c>
      <c r="X22" s="81"/>
      <c r="Y22" s="81"/>
      <c r="Z22" s="81"/>
      <c r="AA22" s="81"/>
      <c r="AB22" s="81"/>
      <c r="AC22" s="81"/>
      <c r="AD22" s="81"/>
      <c r="AE22" s="81"/>
    </row>
    <row r="23" spans="2:31" ht="20.100000000000001" customHeight="1" thickBot="1">
      <c r="B23" s="107"/>
      <c r="C23" s="111"/>
      <c r="D23" s="112"/>
      <c r="E23" s="112"/>
      <c r="F23" s="113"/>
      <c r="G23" s="23">
        <v>2.38</v>
      </c>
      <c r="H23" s="20">
        <v>3.16</v>
      </c>
      <c r="I23" s="23">
        <v>4.96</v>
      </c>
      <c r="J23" s="20">
        <v>6.61</v>
      </c>
      <c r="K23" s="128">
        <v>7.7</v>
      </c>
      <c r="L23" s="129"/>
      <c r="M23" s="21">
        <v>10.26</v>
      </c>
    </row>
    <row r="24" spans="2:31" ht="20.100000000000001" customHeight="1" thickTop="1" thickBot="1">
      <c r="B24" s="16"/>
      <c r="G24" s="17"/>
      <c r="H24" s="17"/>
      <c r="I24" s="17"/>
      <c r="J24" s="17"/>
      <c r="K24" s="17"/>
      <c r="L24" s="142"/>
      <c r="M24" s="142"/>
    </row>
    <row r="25" spans="2:31" ht="20.100000000000001" customHeight="1" thickTop="1">
      <c r="B25" s="172" t="s">
        <v>67</v>
      </c>
      <c r="C25" s="116" t="s">
        <v>12</v>
      </c>
      <c r="D25" s="117"/>
      <c r="E25" s="117"/>
      <c r="F25" s="118"/>
      <c r="G25" s="102" t="s">
        <v>68</v>
      </c>
      <c r="H25" s="103"/>
      <c r="I25" s="104" t="s">
        <v>69</v>
      </c>
      <c r="J25" s="119"/>
      <c r="K25" s="120" t="s">
        <v>70</v>
      </c>
      <c r="L25" s="121"/>
      <c r="M25" s="122"/>
    </row>
    <row r="26" spans="2:31" ht="20.100000000000001" customHeight="1">
      <c r="B26" s="115" t="s">
        <v>0</v>
      </c>
      <c r="C26" s="114" t="s">
        <v>71</v>
      </c>
      <c r="D26" s="162"/>
      <c r="E26" s="162"/>
      <c r="F26" s="163"/>
      <c r="G26" s="1">
        <v>934</v>
      </c>
      <c r="H26" s="1">
        <v>1245</v>
      </c>
      <c r="I26" s="1">
        <v>2230</v>
      </c>
      <c r="J26" s="1">
        <v>2974</v>
      </c>
      <c r="K26" s="84">
        <v>3608</v>
      </c>
      <c r="L26" s="85"/>
      <c r="M26" s="12">
        <v>4810</v>
      </c>
    </row>
    <row r="27" spans="2:31" ht="20.100000000000001" customHeight="1">
      <c r="B27" s="161"/>
      <c r="C27" s="164"/>
      <c r="D27" s="165"/>
      <c r="E27" s="165"/>
      <c r="F27" s="166"/>
      <c r="G27" s="22">
        <v>1.56</v>
      </c>
      <c r="H27" s="18">
        <v>2.08</v>
      </c>
      <c r="I27" s="22">
        <v>3.72</v>
      </c>
      <c r="J27" s="18">
        <v>4.96</v>
      </c>
      <c r="K27" s="126">
        <v>6.01</v>
      </c>
      <c r="L27" s="127"/>
      <c r="M27" s="19">
        <v>8.02</v>
      </c>
    </row>
    <row r="28" spans="2:31" ht="20.100000000000001" customHeight="1">
      <c r="B28" s="106" t="s">
        <v>1</v>
      </c>
      <c r="C28" s="108" t="s">
        <v>71</v>
      </c>
      <c r="D28" s="109"/>
      <c r="E28" s="109"/>
      <c r="F28" s="110"/>
      <c r="G28" s="1">
        <v>938</v>
      </c>
      <c r="H28" s="1">
        <v>1250</v>
      </c>
      <c r="I28" s="1">
        <v>2296</v>
      </c>
      <c r="J28" s="1">
        <v>3061</v>
      </c>
      <c r="K28" s="84">
        <v>3783</v>
      </c>
      <c r="L28" s="85"/>
      <c r="M28" s="12">
        <v>5044</v>
      </c>
    </row>
    <row r="29" spans="2:31" ht="20.100000000000001" customHeight="1" thickBot="1">
      <c r="B29" s="107"/>
      <c r="C29" s="111"/>
      <c r="D29" s="112"/>
      <c r="E29" s="112"/>
      <c r="F29" s="113"/>
      <c r="G29" s="23">
        <v>1.56</v>
      </c>
      <c r="H29" s="20">
        <v>2.08</v>
      </c>
      <c r="I29" s="23">
        <v>3.83</v>
      </c>
      <c r="J29" s="20">
        <v>5.0999999999999996</v>
      </c>
      <c r="K29" s="128">
        <v>6.31</v>
      </c>
      <c r="L29" s="129"/>
      <c r="M29" s="21">
        <v>8.41</v>
      </c>
    </row>
    <row r="30" spans="2:31" ht="20.100000000000001" customHeight="1" thickTop="1"/>
  </sheetData>
  <mergeCells count="120">
    <mergeCell ref="B22:B23"/>
    <mergeCell ref="C22:F23"/>
    <mergeCell ref="K15:M15"/>
    <mergeCell ref="L24:M24"/>
    <mergeCell ref="B20:B21"/>
    <mergeCell ref="C20:F21"/>
    <mergeCell ref="L14:M14"/>
    <mergeCell ref="C9:F9"/>
    <mergeCell ref="G11:H11"/>
    <mergeCell ref="I11:J11"/>
    <mergeCell ref="K16:L16"/>
    <mergeCell ref="K17:L17"/>
    <mergeCell ref="AC20:AD20"/>
    <mergeCell ref="AB9:AE9"/>
    <mergeCell ref="AC10:AD10"/>
    <mergeCell ref="Z2:AA2"/>
    <mergeCell ref="Z3:AA3"/>
    <mergeCell ref="Z4:AA4"/>
    <mergeCell ref="Z5:AA5"/>
    <mergeCell ref="AD4:AE4"/>
    <mergeCell ref="AD5:AE5"/>
    <mergeCell ref="AD6:AE6"/>
    <mergeCell ref="AD7:AE7"/>
    <mergeCell ref="AD3:AE3"/>
    <mergeCell ref="AD2:AE2"/>
    <mergeCell ref="AC11:AD11"/>
    <mergeCell ref="AC12:AD12"/>
    <mergeCell ref="AC13:AD13"/>
    <mergeCell ref="AC14:AD14"/>
    <mergeCell ref="AC15:AD15"/>
    <mergeCell ref="AC16:AD16"/>
    <mergeCell ref="AC17:AD17"/>
    <mergeCell ref="L2:M3"/>
    <mergeCell ref="L9:M9"/>
    <mergeCell ref="W7:X7"/>
    <mergeCell ref="O2:P2"/>
    <mergeCell ref="O3:P3"/>
    <mergeCell ref="O4:P4"/>
    <mergeCell ref="O5:P5"/>
    <mergeCell ref="O6:P6"/>
    <mergeCell ref="O7:P7"/>
    <mergeCell ref="W2:X2"/>
    <mergeCell ref="W3:X3"/>
    <mergeCell ref="W4:X4"/>
    <mergeCell ref="W5:X5"/>
    <mergeCell ref="W6:X6"/>
    <mergeCell ref="B28:B29"/>
    <mergeCell ref="C28:F29"/>
    <mergeCell ref="C26:F27"/>
    <mergeCell ref="B26:B27"/>
    <mergeCell ref="C25:F25"/>
    <mergeCell ref="G25:H25"/>
    <mergeCell ref="I25:J25"/>
    <mergeCell ref="K19:M19"/>
    <mergeCell ref="K20:L20"/>
    <mergeCell ref="G19:H19"/>
    <mergeCell ref="I19:J19"/>
    <mergeCell ref="K25:M25"/>
    <mergeCell ref="K26:L26"/>
    <mergeCell ref="K27:L27"/>
    <mergeCell ref="K28:L28"/>
    <mergeCell ref="K29:L29"/>
    <mergeCell ref="G2:H2"/>
    <mergeCell ref="I2:J2"/>
    <mergeCell ref="G6:H6"/>
    <mergeCell ref="I6:J6"/>
    <mergeCell ref="C8:F8"/>
    <mergeCell ref="C11:F11"/>
    <mergeCell ref="C12:F12"/>
    <mergeCell ref="C2:F2"/>
    <mergeCell ref="C3:F3"/>
    <mergeCell ref="C4:F4"/>
    <mergeCell ref="C7:F7"/>
    <mergeCell ref="C6:F6"/>
    <mergeCell ref="C15:F15"/>
    <mergeCell ref="C19:F19"/>
    <mergeCell ref="C16:F16"/>
    <mergeCell ref="C17:F17"/>
    <mergeCell ref="W22:AE22"/>
    <mergeCell ref="K21:L21"/>
    <mergeCell ref="K22:L22"/>
    <mergeCell ref="K23:L23"/>
    <mergeCell ref="O13:Q13"/>
    <mergeCell ref="O14:Q14"/>
    <mergeCell ref="S13:U13"/>
    <mergeCell ref="S14:U14"/>
    <mergeCell ref="W13:X13"/>
    <mergeCell ref="W14:X14"/>
    <mergeCell ref="Q20:R20"/>
    <mergeCell ref="U20:V20"/>
    <mergeCell ref="Y20:Z20"/>
    <mergeCell ref="O16:Z16"/>
    <mergeCell ref="C13:F13"/>
    <mergeCell ref="O17:O20"/>
    <mergeCell ref="I15:J15"/>
    <mergeCell ref="G15:H15"/>
    <mergeCell ref="O22:U22"/>
    <mergeCell ref="AC18:AD18"/>
    <mergeCell ref="AC19:AD19"/>
    <mergeCell ref="O9:U9"/>
    <mergeCell ref="O10:Q10"/>
    <mergeCell ref="S10:U10"/>
    <mergeCell ref="O12:U12"/>
    <mergeCell ref="Y19:Z19"/>
    <mergeCell ref="O11:Q11"/>
    <mergeCell ref="S11:U11"/>
    <mergeCell ref="W9:X9"/>
    <mergeCell ref="W10:X10"/>
    <mergeCell ref="W11:X11"/>
    <mergeCell ref="W12:X12"/>
    <mergeCell ref="Q17:R17"/>
    <mergeCell ref="S17:S20"/>
    <mergeCell ref="U17:V17"/>
    <mergeCell ref="W17:W20"/>
    <mergeCell ref="Y17:Z17"/>
    <mergeCell ref="Q18:R18"/>
    <mergeCell ref="U18:V18"/>
    <mergeCell ref="Y18:Z18"/>
    <mergeCell ref="Q19:R19"/>
    <mergeCell ref="U19:V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마루</dc:creator>
  <cp:lastModifiedBy>마루</cp:lastModifiedBy>
  <cp:lastPrinted>2025-09-12T11:16:00Z</cp:lastPrinted>
  <dcterms:created xsi:type="dcterms:W3CDTF">2025-08-25T08:57:17Z</dcterms:created>
  <dcterms:modified xsi:type="dcterms:W3CDTF">2026-03-22T05:42:19Z</dcterms:modified>
</cp:coreProperties>
</file>