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0BBB054350D3FB5D/Documents/"/>
    </mc:Choice>
  </mc:AlternateContent>
  <xr:revisionPtr revIDLastSave="2" documentId="8_{D9BD0F80-16AE-486C-AE3B-0917509C0352}" xr6:coauthVersionLast="47" xr6:coauthVersionMax="47" xr10:uidLastSave="{6FE9FF6B-10C7-4044-BD95-429902E723DB}"/>
  <bookViews>
    <workbookView xWindow="-108" yWindow="-108" windowWidth="23256" windowHeight="12456" xr2:uid="{72B3FE13-DCD6-4904-8209-AF81E6AF9973}"/>
  </bookViews>
  <sheets>
    <sheet name="메아리 스킬 데미지 비교" sheetId="1" r:id="rId1"/>
    <sheet name="Sheet1" sheetId="5" r:id="rId2"/>
    <sheet name="skilldesc.txt" sheetId="6" r:id="rId3"/>
    <sheet name="skills.txt 비교" sheetId="4" r:id="rId4"/>
    <sheet name="skills.txt 본섭" sheetId="2" r:id="rId5"/>
    <sheet name="skills.txt PTR" sheetId="3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2" i="1" l="1"/>
  <c r="I21" i="1"/>
  <c r="I3" i="1"/>
  <c r="I4" i="1"/>
  <c r="I5" i="1"/>
  <c r="I6" i="1"/>
  <c r="I16" i="1" s="1"/>
  <c r="I7" i="1"/>
  <c r="I8" i="1"/>
  <c r="I9" i="1"/>
  <c r="I10" i="1"/>
  <c r="I11" i="1"/>
  <c r="I12" i="1"/>
  <c r="I13" i="1"/>
  <c r="I18" i="1"/>
  <c r="P3" i="5"/>
  <c r="P2" i="5"/>
  <c r="M2" i="5"/>
  <c r="M3" i="5"/>
  <c r="M4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J3" i="5"/>
  <c r="L3" i="5"/>
  <c r="J4" i="5"/>
  <c r="J5" i="5"/>
  <c r="J6" i="5"/>
  <c r="J7" i="5"/>
  <c r="L7" i="5" s="1"/>
  <c r="J8" i="5"/>
  <c r="J9" i="5"/>
  <c r="L9" i="5"/>
  <c r="J10" i="5"/>
  <c r="L10" i="5" s="1"/>
  <c r="J11" i="5"/>
  <c r="J12" i="5"/>
  <c r="J13" i="5"/>
  <c r="J14" i="5"/>
  <c r="J15" i="5"/>
  <c r="J16" i="5"/>
  <c r="L16" i="5" s="1"/>
  <c r="J17" i="5"/>
  <c r="L17" i="5"/>
  <c r="J18" i="5"/>
  <c r="J19" i="5"/>
  <c r="J20" i="5"/>
  <c r="J21" i="5"/>
  <c r="L2" i="5"/>
  <c r="J2" i="5"/>
  <c r="H2" i="5"/>
  <c r="G2" i="5"/>
  <c r="R27" i="5"/>
  <c r="S29" i="5"/>
  <c r="R29" i="5"/>
  <c r="Q2" i="5"/>
  <c r="D3" i="5"/>
  <c r="D4" i="5" s="1"/>
  <c r="D5" i="5" s="1"/>
  <c r="D6" i="5" s="1"/>
  <c r="D7" i="5" s="1"/>
  <c r="D8" i="5" s="1"/>
  <c r="D9" i="5" s="1"/>
  <c r="D10" i="5" s="1"/>
  <c r="D11" i="5" s="1"/>
  <c r="D12" i="5" s="1"/>
  <c r="D13" i="5" s="1"/>
  <c r="D14" i="5" s="1"/>
  <c r="D15" i="5" s="1"/>
  <c r="D16" i="5" s="1"/>
  <c r="D17" i="5" s="1"/>
  <c r="D18" i="5" s="1"/>
  <c r="D19" i="5" s="1"/>
  <c r="D20" i="5" s="1"/>
  <c r="D21" i="5" s="1"/>
  <c r="D22" i="5" s="1"/>
  <c r="D23" i="5" s="1"/>
  <c r="D24" i="5" s="1"/>
  <c r="D25" i="5" s="1"/>
  <c r="D26" i="5" s="1"/>
  <c r="D27" i="5" s="1"/>
  <c r="D28" i="5" s="1"/>
  <c r="D29" i="5" s="1"/>
  <c r="D30" i="5" s="1"/>
  <c r="D31" i="5" s="1"/>
  <c r="D32" i="5" s="1"/>
  <c r="D33" i="5" s="1"/>
  <c r="D34" i="5" s="1"/>
  <c r="D35" i="5" s="1"/>
  <c r="D36" i="5" s="1"/>
  <c r="D37" i="5" s="1"/>
  <c r="D38" i="5" s="1"/>
  <c r="D39" i="5" s="1"/>
  <c r="D40" i="5" s="1"/>
  <c r="D41" i="5" s="1"/>
  <c r="D42" i="5" s="1"/>
  <c r="D43" i="5" s="1"/>
  <c r="D44" i="5" s="1"/>
  <c r="D45" i="5" s="1"/>
  <c r="D46" i="5" s="1"/>
  <c r="D47" i="5" s="1"/>
  <c r="D48" i="5" s="1"/>
  <c r="D49" i="5" s="1"/>
  <c r="D50" i="5" s="1"/>
  <c r="D51" i="5" s="1"/>
  <c r="D52" i="5" s="1"/>
  <c r="D53" i="5" s="1"/>
  <c r="D54" i="5" s="1"/>
  <c r="D55" i="5" s="1"/>
  <c r="D56" i="5" s="1"/>
  <c r="D57" i="5" s="1"/>
  <c r="D58" i="5" s="1"/>
  <c r="D59" i="5" s="1"/>
  <c r="D60" i="5" s="1"/>
  <c r="D61" i="5" s="1"/>
  <c r="D62" i="5" s="1"/>
  <c r="D63" i="5" s="1"/>
  <c r="D64" i="5" s="1"/>
  <c r="D65" i="5" s="1"/>
  <c r="D66" i="5" s="1"/>
  <c r="D67" i="5" s="1"/>
  <c r="D68" i="5" s="1"/>
  <c r="D69" i="5" s="1"/>
  <c r="D70" i="5" s="1"/>
  <c r="D71" i="5" s="1"/>
  <c r="D72" i="5" s="1"/>
  <c r="D73" i="5" s="1"/>
  <c r="D74" i="5" s="1"/>
  <c r="D75" i="5" s="1"/>
  <c r="D76" i="5" s="1"/>
  <c r="D77" i="5" s="1"/>
  <c r="D78" i="5" s="1"/>
  <c r="D79" i="5" s="1"/>
  <c r="D80" i="5" s="1"/>
  <c r="D81" i="5" s="1"/>
  <c r="D82" i="5" s="1"/>
  <c r="D83" i="5" s="1"/>
  <c r="D84" i="5" s="1"/>
  <c r="C3" i="5"/>
  <c r="C4" i="5" s="1"/>
  <c r="C5" i="5" s="1"/>
  <c r="C6" i="5" s="1"/>
  <c r="C7" i="5" s="1"/>
  <c r="C8" i="5" s="1"/>
  <c r="C9" i="5" s="1"/>
  <c r="C10" i="5" s="1"/>
  <c r="C11" i="5" s="1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C53" i="5" s="1"/>
  <c r="C54" i="5" s="1"/>
  <c r="C55" i="5" s="1"/>
  <c r="C56" i="5" s="1"/>
  <c r="C57" i="5" s="1"/>
  <c r="C58" i="5" s="1"/>
  <c r="C59" i="5" s="1"/>
  <c r="C60" i="5" s="1"/>
  <c r="C61" i="5" s="1"/>
  <c r="C62" i="5" s="1"/>
  <c r="C63" i="5" s="1"/>
  <c r="C64" i="5" s="1"/>
  <c r="C65" i="5" s="1"/>
  <c r="C66" i="5" s="1"/>
  <c r="C67" i="5" s="1"/>
  <c r="C68" i="5" s="1"/>
  <c r="C69" i="5" s="1"/>
  <c r="C70" i="5" s="1"/>
  <c r="C71" i="5" s="1"/>
  <c r="C72" i="5" s="1"/>
  <c r="C73" i="5" s="1"/>
  <c r="C74" i="5" s="1"/>
  <c r="C75" i="5" s="1"/>
  <c r="C76" i="5" s="1"/>
  <c r="C77" i="5" s="1"/>
  <c r="C78" i="5" s="1"/>
  <c r="C79" i="5" s="1"/>
  <c r="C80" i="5" s="1"/>
  <c r="C81" i="5" s="1"/>
  <c r="C82" i="5" s="1"/>
  <c r="C83" i="5" s="1"/>
  <c r="C84" i="5" s="1"/>
  <c r="B18" i="1"/>
  <c r="AD10" i="3" a="1"/>
  <c r="AD10" i="3"/>
  <c r="AD21" i="3"/>
  <c r="AF21" i="3"/>
  <c r="AH21" i="3"/>
  <c r="AD68" i="3"/>
  <c r="AD93" i="3"/>
  <c r="AF93" i="3"/>
  <c r="AH93" i="3"/>
  <c r="AJ93" i="3"/>
  <c r="AD116" i="3"/>
  <c r="AF116" i="3"/>
  <c r="AH116" i="3"/>
  <c r="AD125" i="3"/>
  <c r="AF125" i="3"/>
  <c r="AH125" i="3"/>
  <c r="AJ125" i="3"/>
  <c r="AD152" i="3"/>
  <c r="AF152" i="3"/>
  <c r="AH152" i="3"/>
  <c r="AD198" i="3" a="1"/>
  <c r="AD198" i="3" s="1"/>
  <c r="AD266" i="3"/>
  <c r="AD311" i="3"/>
  <c r="AD367" i="3"/>
  <c r="AF367" i="3"/>
  <c r="AH367" i="3"/>
  <c r="BC385" i="3"/>
  <c r="AD403" i="3"/>
  <c r="AD425" i="3"/>
  <c r="AD426" i="3"/>
  <c r="AD427" i="3"/>
  <c r="AD10" i="2" a="1"/>
  <c r="AD10" i="2" s="1"/>
  <c r="AD21" i="2"/>
  <c r="AF21" i="2"/>
  <c r="AH21" i="2"/>
  <c r="AD68" i="2"/>
  <c r="AD93" i="2"/>
  <c r="AF93" i="2"/>
  <c r="AH93" i="2"/>
  <c r="AJ93" i="2"/>
  <c r="AD116" i="2"/>
  <c r="AF116" i="2"/>
  <c r="AH116" i="2"/>
  <c r="AD125" i="2"/>
  <c r="AF125" i="2"/>
  <c r="AH125" i="2"/>
  <c r="AJ125" i="2"/>
  <c r="AD152" i="2"/>
  <c r="AF152" i="2"/>
  <c r="AH152" i="2"/>
  <c r="AD198" i="2" a="1"/>
  <c r="AD198" i="2" s="1"/>
  <c r="AD266" i="2"/>
  <c r="AD311" i="2"/>
  <c r="AD367" i="2"/>
  <c r="AF367" i="2"/>
  <c r="AH367" i="2"/>
  <c r="BC385" i="2"/>
  <c r="AD395" i="2"/>
  <c r="AD403" i="2"/>
  <c r="HH412" i="2"/>
  <c r="AD425" i="2"/>
  <c r="AD426" i="2"/>
  <c r="AD427" i="2"/>
  <c r="B25" i="1"/>
  <c r="B22" i="1"/>
  <c r="B21" i="1"/>
  <c r="B17" i="1"/>
  <c r="B16" i="1"/>
  <c r="B23" i="1" s="1"/>
  <c r="B15" i="1"/>
  <c r="B24" i="1" s="1"/>
  <c r="I15" i="1" l="1"/>
  <c r="I24" i="1" s="1"/>
  <c r="I23" i="1"/>
  <c r="I30" i="1" s="1"/>
  <c r="L15" i="5"/>
  <c r="L8" i="5"/>
  <c r="L21" i="5"/>
  <c r="L14" i="5"/>
  <c r="L6" i="5"/>
  <c r="L5" i="5"/>
  <c r="L20" i="5"/>
  <c r="L13" i="5"/>
  <c r="L19" i="5"/>
  <c r="L12" i="5"/>
  <c r="L4" i="5"/>
  <c r="L18" i="5"/>
  <c r="L11" i="5"/>
  <c r="H6" i="5"/>
  <c r="H16" i="5"/>
  <c r="H12" i="5"/>
  <c r="H11" i="5"/>
  <c r="H17" i="5"/>
  <c r="H13" i="5"/>
  <c r="H10" i="5"/>
  <c r="H7" i="5"/>
  <c r="H18" i="5"/>
  <c r="H5" i="5"/>
  <c r="H4" i="5"/>
  <c r="H19" i="5"/>
  <c r="G12" i="5"/>
  <c r="G5" i="5"/>
  <c r="H21" i="5"/>
  <c r="H15" i="5"/>
  <c r="H9" i="5"/>
  <c r="H3" i="5"/>
  <c r="G18" i="5"/>
  <c r="G21" i="5"/>
  <c r="G15" i="5"/>
  <c r="G9" i="5"/>
  <c r="G3" i="5"/>
  <c r="G6" i="5"/>
  <c r="G17" i="5"/>
  <c r="G11" i="5"/>
  <c r="H20" i="5"/>
  <c r="H14" i="5"/>
  <c r="H8" i="5"/>
  <c r="G16" i="5"/>
  <c r="G10" i="5"/>
  <c r="G4" i="5"/>
  <c r="G20" i="5"/>
  <c r="G14" i="5"/>
  <c r="G8" i="5"/>
  <c r="G19" i="5"/>
  <c r="G13" i="5"/>
  <c r="G7" i="5"/>
  <c r="I17" i="1"/>
  <c r="I25" i="1"/>
  <c r="I26" i="1" s="1"/>
  <c r="B19" i="1"/>
  <c r="B26" i="1"/>
  <c r="B34" i="1" s="1"/>
  <c r="B20" i="1"/>
  <c r="I31" i="1" l="1"/>
  <c r="B32" i="1"/>
  <c r="I19" i="1"/>
  <c r="I32" i="1" s="1"/>
  <c r="I35" i="1"/>
  <c r="I34" i="1"/>
  <c r="B30" i="1"/>
  <c r="B31" i="1"/>
  <c r="B35" i="1"/>
  <c r="B33" i="1"/>
  <c r="I20" i="1"/>
  <c r="I33" i="1" s="1"/>
  <c r="B28" i="1"/>
  <c r="B29" i="1"/>
  <c r="B37" i="1" l="1"/>
  <c r="I28" i="1"/>
  <c r="I36" i="1"/>
  <c r="I37" i="1"/>
  <c r="I29" i="1"/>
  <c r="E23" i="1"/>
  <c r="E24" i="1"/>
  <c r="F24" i="1"/>
  <c r="F23" i="1"/>
  <c r="B36" i="1"/>
  <c r="F33" i="1"/>
  <c r="F29" i="1"/>
  <c r="E29" i="1"/>
  <c r="E33" i="1"/>
  <c r="F34" i="1"/>
  <c r="E34" i="1"/>
  <c r="E28" i="1"/>
  <c r="F28" i="1"/>
  <c r="I40" i="1" l="1"/>
  <c r="L24" i="1"/>
  <c r="M29" i="1"/>
  <c r="M23" i="1"/>
  <c r="I39" i="1"/>
  <c r="M24" i="1"/>
  <c r="L23" i="1"/>
  <c r="L33" i="1"/>
  <c r="M34" i="1"/>
  <c r="M33" i="1"/>
  <c r="L29" i="1"/>
  <c r="M28" i="1"/>
  <c r="L34" i="1"/>
  <c r="L2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<sst xmlns="http://schemas.openxmlformats.org/spreadsheetml/2006/main" count="16806" uniqueCount="2990">
  <si>
    <t>항목 (A열)</t>
  </si>
  <si>
    <t>값 및 수식 (B열)</t>
  </si>
  <si>
    <t>[입력] 메아리 타격 레벨</t>
  </si>
  <si>
    <t>[입력] 거울상 레벨</t>
  </si>
  <si>
    <t>[입력] 칼날 이동 레벨</t>
  </si>
  <si>
    <r>
      <t>[</t>
    </r>
    <r>
      <rPr>
        <b/>
        <sz val="11"/>
        <color rgb="FF1F1F1F"/>
        <rFont val="맑은 고딕"/>
        <family val="3"/>
        <charset val="129"/>
      </rPr>
      <t>입력</t>
    </r>
    <r>
      <rPr>
        <b/>
        <sz val="11"/>
        <color rgb="FF1F1F1F"/>
        <rFont val="Arial"/>
        <family val="2"/>
      </rPr>
      <t xml:space="preserve">] </t>
    </r>
    <r>
      <rPr>
        <b/>
        <sz val="11"/>
        <color rgb="FF1F1F1F"/>
        <rFont val="맑은 고딕"/>
        <family val="3"/>
        <charset val="129"/>
      </rPr>
      <t>공중</t>
    </r>
    <r>
      <rPr>
        <b/>
        <sz val="11"/>
        <color rgb="FF1F1F1F"/>
        <rFont val="Arial"/>
        <family val="2"/>
      </rPr>
      <t xml:space="preserve"> </t>
    </r>
    <r>
      <rPr>
        <b/>
        <sz val="11"/>
        <color rgb="FF1F1F1F"/>
        <rFont val="맑은 고딕"/>
        <family val="3"/>
        <charset val="129"/>
      </rPr>
      <t>부양</t>
    </r>
    <r>
      <rPr>
        <b/>
        <sz val="11"/>
        <color rgb="FF1F1F1F"/>
        <rFont val="Arial"/>
        <family val="2"/>
      </rPr>
      <t xml:space="preserve"> </t>
    </r>
    <r>
      <rPr>
        <b/>
        <sz val="11"/>
        <color rgb="FF1F1F1F"/>
        <rFont val="맑은 고딕"/>
        <family val="2"/>
        <charset val="129"/>
      </rPr>
      <t>레벨</t>
    </r>
    <phoneticPr fontId="3" type="noConversion"/>
  </si>
  <si>
    <t>[입력] 캐릭터 힘 (STR)</t>
  </si>
  <si>
    <t>[입력] 기타 외부 증뎀 (%)</t>
  </si>
  <si>
    <t>[입력] 무기 최소 데미지</t>
  </si>
  <si>
    <t>[입력] 무기 최대 데미지</t>
  </si>
  <si>
    <t>[입력] 원소 피해 (최소)</t>
  </si>
  <si>
    <t>[입력] 원소 피해 (최대)</t>
  </si>
  <si>
    <r>
      <t>[</t>
    </r>
    <r>
      <rPr>
        <b/>
        <sz val="11"/>
        <color rgb="FF1F1F1F"/>
        <rFont val="맑은 고딕"/>
        <family val="3"/>
        <charset val="129"/>
      </rPr>
      <t>계산</t>
    </r>
    <r>
      <rPr>
        <b/>
        <sz val="11"/>
        <color rgb="FF1F1F1F"/>
        <rFont val="Arial"/>
        <family val="2"/>
      </rPr>
      <t xml:space="preserve">] </t>
    </r>
    <r>
      <rPr>
        <b/>
        <sz val="11"/>
        <color rgb="FF1F1F1F"/>
        <rFont val="맑은 고딕"/>
        <family val="3"/>
        <charset val="129"/>
      </rPr>
      <t>시너지</t>
    </r>
    <r>
      <rPr>
        <b/>
        <sz val="11"/>
        <color rgb="FF1F1F1F"/>
        <rFont val="Arial"/>
        <family val="2"/>
      </rPr>
      <t xml:space="preserve"> </t>
    </r>
    <r>
      <rPr>
        <b/>
        <sz val="11"/>
        <color rgb="FF1F1F1F"/>
        <rFont val="맑은 고딕"/>
        <family val="3"/>
        <charset val="129"/>
      </rPr>
      <t>합계</t>
    </r>
    <r>
      <rPr>
        <b/>
        <sz val="11"/>
        <color rgb="FF1F1F1F"/>
        <rFont val="Arial"/>
        <family val="2"/>
      </rPr>
      <t xml:space="preserve"> (%)</t>
    </r>
    <phoneticPr fontId="3" type="noConversion"/>
  </si>
  <si>
    <r>
      <t>[</t>
    </r>
    <r>
      <rPr>
        <b/>
        <sz val="11"/>
        <color rgb="FF1F1F1F"/>
        <rFont val="맑은 고딕"/>
        <family val="2"/>
        <charset val="129"/>
      </rPr>
      <t>계산</t>
    </r>
    <r>
      <rPr>
        <b/>
        <sz val="11"/>
        <color rgb="FF1F1F1F"/>
        <rFont val="Arial"/>
        <family val="2"/>
      </rPr>
      <t xml:space="preserve">] </t>
    </r>
    <r>
      <rPr>
        <b/>
        <sz val="11"/>
        <color rgb="FF1F1F1F"/>
        <rFont val="맑은 고딕"/>
        <family val="2"/>
        <charset val="129"/>
      </rPr>
      <t>공중 부양 증뎀 (%)</t>
    </r>
    <phoneticPr fontId="3" type="noConversion"/>
  </si>
  <si>
    <t>[계산] 순수 스킬 깡뎀 (Min)</t>
  </si>
  <si>
    <t>[계산] 순수 스킬 깡뎀 (Max)</t>
  </si>
  <si>
    <t>[계산] Skill Bonus (Min)</t>
  </si>
  <si>
    <t>[계산] Skill Bonus (Max)</t>
  </si>
  <si>
    <t>[계산] 보정 무기 (Min)</t>
  </si>
  <si>
    <t>[계산] 보정 무기 (Max)</t>
  </si>
  <si>
    <t>[계산] 스킬 툴팁 증뎀(%)</t>
  </si>
  <si>
    <t>[계산] calc5 (타격 횟수)</t>
  </si>
  <si>
    <t>[계산] calc6 (최종 배율)</t>
  </si>
  <si>
    <r>
      <t>[</t>
    </r>
    <r>
      <rPr>
        <b/>
        <sz val="11"/>
        <color rgb="FF1F1F1F"/>
        <rFont val="맑은 고딕"/>
        <family val="3"/>
        <charset val="129"/>
      </rPr>
      <t>결과</t>
    </r>
    <r>
      <rPr>
        <b/>
        <sz val="11"/>
        <color rgb="FF1F1F1F"/>
        <rFont val="Arial"/>
        <family val="2"/>
      </rPr>
      <t xml:space="preserve">] </t>
    </r>
    <r>
      <rPr>
        <b/>
        <sz val="11"/>
        <color rgb="FF1F1F1F"/>
        <rFont val="맑은 고딕"/>
        <family val="2"/>
        <charset val="129"/>
      </rPr>
      <t>스킬</t>
    </r>
    <r>
      <rPr>
        <b/>
        <sz val="11"/>
        <color rgb="FF1F1F1F"/>
        <rFont val="Arial"/>
        <family val="2"/>
      </rPr>
      <t xml:space="preserve"> </t>
    </r>
    <r>
      <rPr>
        <b/>
        <sz val="11"/>
        <color rgb="FF1F1F1F"/>
        <rFont val="맑은 고딕"/>
        <family val="3"/>
        <charset val="129"/>
      </rPr>
      <t>물리</t>
    </r>
    <r>
      <rPr>
        <b/>
        <sz val="11"/>
        <color rgb="FF1F1F1F"/>
        <rFont val="Arial"/>
        <family val="2"/>
      </rPr>
      <t xml:space="preserve"> </t>
    </r>
    <r>
      <rPr>
        <b/>
        <sz val="11"/>
        <color rgb="FF1F1F1F"/>
        <rFont val="맑은 고딕"/>
        <family val="3"/>
        <charset val="129"/>
      </rPr>
      <t>데미지</t>
    </r>
    <r>
      <rPr>
        <b/>
        <sz val="11"/>
        <color rgb="FF1F1F1F"/>
        <rFont val="Arial"/>
        <family val="2"/>
      </rPr>
      <t xml:space="preserve"> (Min)</t>
    </r>
    <phoneticPr fontId="3" type="noConversion"/>
  </si>
  <si>
    <r>
      <t>[</t>
    </r>
    <r>
      <rPr>
        <b/>
        <sz val="11"/>
        <color rgb="FF1F1F1F"/>
        <rFont val="맑은 고딕"/>
        <family val="3"/>
        <charset val="129"/>
      </rPr>
      <t>결과</t>
    </r>
    <r>
      <rPr>
        <b/>
        <sz val="11"/>
        <color rgb="FF1F1F1F"/>
        <rFont val="Arial"/>
        <family val="2"/>
      </rPr>
      <t xml:space="preserve">] </t>
    </r>
    <r>
      <rPr>
        <b/>
        <sz val="11"/>
        <color rgb="FF1F1F1F"/>
        <rFont val="맑은 고딕"/>
        <family val="3"/>
        <charset val="129"/>
      </rPr>
      <t>스킬</t>
    </r>
    <r>
      <rPr>
        <b/>
        <sz val="11"/>
        <color rgb="FF1F1F1F"/>
        <rFont val="Arial"/>
        <family val="2"/>
      </rPr>
      <t xml:space="preserve"> </t>
    </r>
    <r>
      <rPr>
        <b/>
        <sz val="11"/>
        <color rgb="FF1F1F1F"/>
        <rFont val="맑은 고딕"/>
        <family val="3"/>
        <charset val="129"/>
      </rPr>
      <t>물리</t>
    </r>
    <r>
      <rPr>
        <b/>
        <sz val="11"/>
        <color rgb="FF1F1F1F"/>
        <rFont val="Arial"/>
        <family val="2"/>
      </rPr>
      <t xml:space="preserve"> </t>
    </r>
    <r>
      <rPr>
        <b/>
        <sz val="11"/>
        <color rgb="FF1F1F1F"/>
        <rFont val="맑은 고딕"/>
        <family val="3"/>
        <charset val="129"/>
      </rPr>
      <t>데미지</t>
    </r>
    <r>
      <rPr>
        <b/>
        <sz val="11"/>
        <color rgb="FF1F1F1F"/>
        <rFont val="Arial"/>
        <family val="2"/>
      </rPr>
      <t xml:space="preserve"> (Max)</t>
    </r>
    <phoneticPr fontId="3" type="noConversion"/>
  </si>
  <si>
    <r>
      <t>[</t>
    </r>
    <r>
      <rPr>
        <b/>
        <sz val="11"/>
        <color rgb="FF1F1F1F"/>
        <rFont val="맑은 고딕"/>
        <family val="3"/>
        <charset val="129"/>
      </rPr>
      <t>결과</t>
    </r>
    <r>
      <rPr>
        <b/>
        <sz val="11"/>
        <color rgb="FF1F1F1F"/>
        <rFont val="Arial"/>
        <family val="2"/>
      </rPr>
      <t xml:space="preserve">] </t>
    </r>
    <r>
      <rPr>
        <b/>
        <sz val="11"/>
        <color rgb="FF1F1F1F"/>
        <rFont val="맑은 고딕"/>
        <family val="3"/>
        <charset val="129"/>
      </rPr>
      <t>무기</t>
    </r>
    <r>
      <rPr>
        <b/>
        <sz val="11"/>
        <color rgb="FF1F1F1F"/>
        <rFont val="Arial"/>
        <family val="2"/>
      </rPr>
      <t xml:space="preserve"> </t>
    </r>
    <r>
      <rPr>
        <b/>
        <sz val="11"/>
        <color rgb="FF1F1F1F"/>
        <rFont val="맑은 고딕"/>
        <family val="3"/>
        <charset val="129"/>
      </rPr>
      <t>물리</t>
    </r>
    <r>
      <rPr>
        <b/>
        <sz val="11"/>
        <color rgb="FF1F1F1F"/>
        <rFont val="Arial"/>
        <family val="2"/>
      </rPr>
      <t xml:space="preserve"> </t>
    </r>
    <r>
      <rPr>
        <b/>
        <sz val="11"/>
        <color rgb="FF1F1F1F"/>
        <rFont val="맑은 고딕"/>
        <family val="3"/>
        <charset val="129"/>
      </rPr>
      <t>데미지</t>
    </r>
    <r>
      <rPr>
        <b/>
        <sz val="11"/>
        <color rgb="FF1F1F1F"/>
        <rFont val="Arial"/>
        <family val="2"/>
      </rPr>
      <t xml:space="preserve"> (Min)</t>
    </r>
    <phoneticPr fontId="3" type="noConversion"/>
  </si>
  <si>
    <r>
      <t>[</t>
    </r>
    <r>
      <rPr>
        <b/>
        <sz val="11"/>
        <color rgb="FF1F1F1F"/>
        <rFont val="맑은 고딕"/>
        <family val="3"/>
        <charset val="129"/>
      </rPr>
      <t>결과</t>
    </r>
    <r>
      <rPr>
        <b/>
        <sz val="11"/>
        <color rgb="FF1F1F1F"/>
        <rFont val="Arial"/>
        <family val="2"/>
      </rPr>
      <t xml:space="preserve">] </t>
    </r>
    <r>
      <rPr>
        <b/>
        <sz val="11"/>
        <color rgb="FF1F1F1F"/>
        <rFont val="맑은 고딕"/>
        <family val="3"/>
        <charset val="129"/>
      </rPr>
      <t>무기</t>
    </r>
    <r>
      <rPr>
        <b/>
        <sz val="11"/>
        <color rgb="FF1F1F1F"/>
        <rFont val="Arial"/>
        <family val="2"/>
      </rPr>
      <t xml:space="preserve"> </t>
    </r>
    <r>
      <rPr>
        <b/>
        <sz val="11"/>
        <color rgb="FF1F1F1F"/>
        <rFont val="맑은 고딕"/>
        <family val="3"/>
        <charset val="129"/>
      </rPr>
      <t>물리</t>
    </r>
    <r>
      <rPr>
        <b/>
        <sz val="11"/>
        <color rgb="FF1F1F1F"/>
        <rFont val="Arial"/>
        <family val="2"/>
      </rPr>
      <t xml:space="preserve"> </t>
    </r>
    <r>
      <rPr>
        <b/>
        <sz val="11"/>
        <color rgb="FF1F1F1F"/>
        <rFont val="맑은 고딕"/>
        <family val="3"/>
        <charset val="129"/>
      </rPr>
      <t>데미지</t>
    </r>
    <r>
      <rPr>
        <b/>
        <sz val="11"/>
        <color rgb="FF1F1F1F"/>
        <rFont val="Arial"/>
        <family val="2"/>
      </rPr>
      <t xml:space="preserve"> (Max)</t>
    </r>
    <phoneticPr fontId="3" type="noConversion"/>
  </si>
  <si>
    <t>[결과] 최종 물리 데미지 (Min)</t>
  </si>
  <si>
    <t>[결과] 최종 물리 데미지 (Max)</t>
  </si>
  <si>
    <t>[결과] 최종 원소 데미지 (Min)</t>
  </si>
  <si>
    <t>[결과] 최종 원소 데미지 (Max)</t>
  </si>
  <si>
    <t>★ 스탯창 최종 표기 (최소) ★</t>
  </si>
  <si>
    <t>★ 스탯창 최종 표기 (최대) ★</t>
  </si>
  <si>
    <t>비고</t>
    <phoneticPr fontId="3" type="noConversion"/>
  </si>
  <si>
    <t>물리 데미지 비율</t>
    <phoneticPr fontId="3" type="noConversion"/>
  </si>
  <si>
    <t>스킬 부분</t>
    <phoneticPr fontId="3" type="noConversion"/>
  </si>
  <si>
    <t>무기 부분</t>
    <phoneticPr fontId="3" type="noConversion"/>
  </si>
  <si>
    <t>전체 데미지 기준</t>
    <phoneticPr fontId="3" type="noConversion"/>
  </si>
  <si>
    <t>물리 데미지 기준</t>
    <phoneticPr fontId="3" type="noConversion"/>
  </si>
  <si>
    <t>민뎀</t>
    <phoneticPr fontId="3" type="noConversion"/>
  </si>
  <si>
    <t>맥뎀</t>
    <phoneticPr fontId="3" type="noConversion"/>
  </si>
  <si>
    <t>평뎀</t>
    <phoneticPr fontId="3" type="noConversion"/>
  </si>
  <si>
    <r>
      <t>[</t>
    </r>
    <r>
      <rPr>
        <b/>
        <sz val="11"/>
        <color rgb="FF1F1F1F"/>
        <rFont val="맑은 고딕"/>
        <family val="3"/>
        <charset val="129"/>
      </rPr>
      <t>계산</t>
    </r>
    <r>
      <rPr>
        <b/>
        <sz val="11"/>
        <color rgb="FF1F1F1F"/>
        <rFont val="Arial"/>
        <family val="2"/>
      </rPr>
      <t xml:space="preserve">] </t>
    </r>
    <r>
      <rPr>
        <b/>
        <sz val="11"/>
        <color rgb="FF1F1F1F"/>
        <rFont val="맑은 고딕"/>
        <family val="3"/>
        <charset val="129"/>
      </rPr>
      <t>오프웨폰</t>
    </r>
    <r>
      <rPr>
        <b/>
        <sz val="11"/>
        <color rgb="FF1F1F1F"/>
        <rFont val="Arial"/>
        <family val="2"/>
      </rPr>
      <t xml:space="preserve"> </t>
    </r>
    <r>
      <rPr>
        <b/>
        <sz val="11"/>
        <color rgb="FF1F1F1F"/>
        <rFont val="맑은 고딕"/>
        <family val="2"/>
        <charset val="129"/>
      </rPr>
      <t xml:space="preserve">증뎀 </t>
    </r>
    <r>
      <rPr>
        <b/>
        <sz val="11"/>
        <color rgb="FF1F1F1F"/>
        <rFont val="맑은 고딕"/>
        <family val="3"/>
        <charset val="129"/>
      </rPr>
      <t>배율</t>
    </r>
    <phoneticPr fontId="3" type="noConversion"/>
  </si>
  <si>
    <t>skill</t>
  </si>
  <si>
    <t>*Id</t>
  </si>
  <si>
    <t>charclass</t>
  </si>
  <si>
    <t>skilldesc</t>
  </si>
  <si>
    <t>srvstfunc</t>
  </si>
  <si>
    <t>srvdofunc</t>
  </si>
  <si>
    <t>srvstopfunc</t>
  </si>
  <si>
    <t>prgstack</t>
  </si>
  <si>
    <t>srvprgfunc1</t>
  </si>
  <si>
    <t>srvprgfunc2</t>
  </si>
  <si>
    <t>srvprgfunc3</t>
  </si>
  <si>
    <t>prgcalc1</t>
  </si>
  <si>
    <t>prgcalc2</t>
  </si>
  <si>
    <t>prgcalc3</t>
  </si>
  <si>
    <t>prgdam</t>
  </si>
  <si>
    <t>srvmissile</t>
  </si>
  <si>
    <t>decquant</t>
  </si>
  <si>
    <t>lob</t>
  </si>
  <si>
    <t>srvmissilea</t>
  </si>
  <si>
    <t>srvmissileb</t>
  </si>
  <si>
    <t>srvmissilec</t>
  </si>
  <si>
    <t>useServerMissilesOnRemoteClients</t>
  </si>
  <si>
    <t>srvoverlay</t>
  </si>
  <si>
    <t>aurafilter</t>
  </si>
  <si>
    <t>aurastate</t>
  </si>
  <si>
    <t>auratargetstate</t>
  </si>
  <si>
    <t>auralencalc</t>
  </si>
  <si>
    <t>aurarangecalc</t>
  </si>
  <si>
    <t>aurastat1</t>
  </si>
  <si>
    <t>aurastatcalc1</t>
  </si>
  <si>
    <t>aurastat2</t>
  </si>
  <si>
    <t>aurastatcalc2</t>
  </si>
  <si>
    <t>aurastat3</t>
  </si>
  <si>
    <t>aurastatcalc3</t>
  </si>
  <si>
    <t>aurastat4</t>
  </si>
  <si>
    <t>aurastatcalc4</t>
  </si>
  <si>
    <t>aurastat5</t>
  </si>
  <si>
    <t>aurastatcalc5</t>
  </si>
  <si>
    <t>aurastat6</t>
  </si>
  <si>
    <t>aurastatcalc6</t>
  </si>
  <si>
    <t>auraevent1</t>
  </si>
  <si>
    <t>auraeventfunc1</t>
  </si>
  <si>
    <t>auraevent2</t>
  </si>
  <si>
    <t>auraeventfunc2</t>
  </si>
  <si>
    <t>auraevent3</t>
  </si>
  <si>
    <t>auraeventfunc3</t>
  </si>
  <si>
    <t>auraevent4</t>
  </si>
  <si>
    <t>auraeventfunc4</t>
  </si>
  <si>
    <t>passivestate</t>
  </si>
  <si>
    <t>passiveitype</t>
  </si>
  <si>
    <t>passivereqweaponcount</t>
  </si>
  <si>
    <t>passivestat1</t>
  </si>
  <si>
    <t>passivecalc1</t>
  </si>
  <si>
    <t>passivestat2</t>
  </si>
  <si>
    <t>passivecalc2</t>
  </si>
  <si>
    <t>passivestat3</t>
  </si>
  <si>
    <t>passivecalc3</t>
  </si>
  <si>
    <t>passivestat4</t>
  </si>
  <si>
    <t>passivecalc4</t>
  </si>
  <si>
    <t>passivestat5</t>
  </si>
  <si>
    <t>passivecalc5</t>
  </si>
  <si>
    <t>passivestat6</t>
  </si>
  <si>
    <t>passivecalc6</t>
  </si>
  <si>
    <t>passivestat7</t>
  </si>
  <si>
    <t>passivecalc7</t>
  </si>
  <si>
    <t>passivestat8</t>
  </si>
  <si>
    <t>passivecalc8</t>
  </si>
  <si>
    <t>passivestat9</t>
  </si>
  <si>
    <t>passivecalc9</t>
  </si>
  <si>
    <t>passivestat10</t>
  </si>
  <si>
    <t>passivecalc10</t>
  </si>
  <si>
    <t>passivestat11</t>
  </si>
  <si>
    <t>passivecalc11</t>
  </si>
  <si>
    <t>passivestat12</t>
  </si>
  <si>
    <t>passivecalc12</t>
  </si>
  <si>
    <t>passivestat13</t>
  </si>
  <si>
    <t>passivecalc13</t>
  </si>
  <si>
    <t>passivestat14</t>
  </si>
  <si>
    <t>passivecalc14</t>
  </si>
  <si>
    <t>summon</t>
  </si>
  <si>
    <t>pettype</t>
  </si>
  <si>
    <t>petmax</t>
  </si>
  <si>
    <t>requirespettype</t>
  </si>
  <si>
    <t>summode</t>
  </si>
  <si>
    <t>sumskill1</t>
  </si>
  <si>
    <t>sumsk1calc</t>
  </si>
  <si>
    <t>sumskill2</t>
  </si>
  <si>
    <t>sumsk2calc</t>
  </si>
  <si>
    <t>sumskill3</t>
  </si>
  <si>
    <t>sumsk3calc</t>
  </si>
  <si>
    <t>sumskill4</t>
  </si>
  <si>
    <t>sumsk4calc</t>
  </si>
  <si>
    <t>sumskill5</t>
  </si>
  <si>
    <t>sumsk5calc</t>
  </si>
  <si>
    <t>sumumod</t>
  </si>
  <si>
    <t>sumoverlay</t>
  </si>
  <si>
    <t>stsuccessonly</t>
  </si>
  <si>
    <t>stsound</t>
  </si>
  <si>
    <t>stsoundclass</t>
  </si>
  <si>
    <t>stsounddelay</t>
  </si>
  <si>
    <t>weaponsnd</t>
  </si>
  <si>
    <t>dosound</t>
  </si>
  <si>
    <t>dosound a</t>
  </si>
  <si>
    <t>dosound b</t>
  </si>
  <si>
    <t>tgtoverlay</t>
  </si>
  <si>
    <t>tgtsound</t>
  </si>
  <si>
    <t>prgoverlay</t>
  </si>
  <si>
    <t>prgsound</t>
  </si>
  <si>
    <t>castoverlay</t>
  </si>
  <si>
    <t>cltoverlaya</t>
  </si>
  <si>
    <t>cltoverlayb</t>
  </si>
  <si>
    <t>cltstfunc</t>
  </si>
  <si>
    <t>cltdofunc</t>
  </si>
  <si>
    <t>cltstopfunc</t>
  </si>
  <si>
    <t>cltprgfunc1</t>
  </si>
  <si>
    <t>cltprgfunc2</t>
  </si>
  <si>
    <t>cltprgfunc3</t>
  </si>
  <si>
    <t>cltmissile</t>
  </si>
  <si>
    <t>cltmissilea</t>
  </si>
  <si>
    <t>cltmissileb</t>
  </si>
  <si>
    <t>cltmissilec</t>
  </si>
  <si>
    <t>cltmissiled</t>
  </si>
  <si>
    <t>cltcalc1</t>
  </si>
  <si>
    <t>*cltcalc1 desc</t>
  </si>
  <si>
    <t>cltcalc2</t>
  </si>
  <si>
    <t>*cltcalc2 desc</t>
  </si>
  <si>
    <t>cltcalc3</t>
  </si>
  <si>
    <t>*cltcalc3 desc</t>
  </si>
  <si>
    <t>warp</t>
  </si>
  <si>
    <t>immediate</t>
  </si>
  <si>
    <t>enhanceable</t>
  </si>
  <si>
    <t>attackrank</t>
  </si>
  <si>
    <t>noammo</t>
  </si>
  <si>
    <t>range</t>
  </si>
  <si>
    <t>weapsel</t>
  </si>
  <si>
    <t>requiresweapon</t>
  </si>
  <si>
    <t>itypea1</t>
  </si>
  <si>
    <t>itypea2</t>
  </si>
  <si>
    <t>itypea3</t>
  </si>
  <si>
    <t>etypea1</t>
  </si>
  <si>
    <t>etypea2</t>
  </si>
  <si>
    <t>itypeb1</t>
  </si>
  <si>
    <t>itypeb2</t>
  </si>
  <si>
    <t>itypeb3</t>
  </si>
  <si>
    <t>etypeb1</t>
  </si>
  <si>
    <t>etypeb2</t>
  </si>
  <si>
    <t>anim</t>
  </si>
  <si>
    <t>seqtrans</t>
  </si>
  <si>
    <t>monanim</t>
  </si>
  <si>
    <t>seqnum</t>
  </si>
  <si>
    <t>seqinput</t>
  </si>
  <si>
    <t>durability</t>
  </si>
  <si>
    <t>UseAttackRate</t>
  </si>
  <si>
    <t>LineOfSight</t>
  </si>
  <si>
    <t>TargetableOnly</t>
  </si>
  <si>
    <t>SearchEnemyXY</t>
  </si>
  <si>
    <t>SearchEnemyNear</t>
  </si>
  <si>
    <t>SearchOpenXY</t>
  </si>
  <si>
    <t>SelectProc</t>
  </si>
  <si>
    <t>TargetCorpse</t>
  </si>
  <si>
    <t>TargetPet</t>
  </si>
  <si>
    <t>TargetAlly</t>
  </si>
  <si>
    <t>TargetItem</t>
  </si>
  <si>
    <t>AttackNoMana</t>
  </si>
  <si>
    <t>TgtPlaceCheck</t>
  </si>
  <si>
    <t>KeepCursorStateOnKill</t>
  </si>
  <si>
    <t>ContinueCastUnselected</t>
  </si>
  <si>
    <t>ClearSelectedOnHold</t>
  </si>
  <si>
    <t>ItemEffect</t>
  </si>
  <si>
    <t>ItemCltEffect</t>
  </si>
  <si>
    <t>ItemTgtDo</t>
  </si>
  <si>
    <t>ItemTarget</t>
  </si>
  <si>
    <t>ItemUseRestrict</t>
  </si>
  <si>
    <t>ItemCheckStart</t>
  </si>
  <si>
    <t>ItemCltCheckStart</t>
  </si>
  <si>
    <t>ItemCastSound</t>
  </si>
  <si>
    <t>ItemCastOverlay</t>
  </si>
  <si>
    <t>skpoints</t>
  </si>
  <si>
    <t>reqlevel</t>
  </si>
  <si>
    <t>maxlvl</t>
  </si>
  <si>
    <t>reqstr</t>
  </si>
  <si>
    <t>reqdex</t>
  </si>
  <si>
    <t>reqint</t>
  </si>
  <si>
    <t>reqvit</t>
  </si>
  <si>
    <t>reqskill1</t>
  </si>
  <si>
    <t>reqskill2</t>
  </si>
  <si>
    <t>reqskill3</t>
  </si>
  <si>
    <t>restrict</t>
  </si>
  <si>
    <t>State1</t>
  </si>
  <si>
    <t>State2</t>
  </si>
  <si>
    <t>State3</t>
  </si>
  <si>
    <t>localdelay</t>
  </si>
  <si>
    <t>globaldelay</t>
  </si>
  <si>
    <t>leftskill</t>
  </si>
  <si>
    <t>rightskill</t>
  </si>
  <si>
    <t>repeat</t>
  </si>
  <si>
    <t>alwayshit</t>
  </si>
  <si>
    <t>usemanaondo</t>
  </si>
  <si>
    <t>startmana</t>
  </si>
  <si>
    <t>minmana</t>
  </si>
  <si>
    <t>manashift</t>
  </si>
  <si>
    <t>mana</t>
  </si>
  <si>
    <t>lvlmana</t>
  </si>
  <si>
    <t>interrupt</t>
  </si>
  <si>
    <t>InTown</t>
  </si>
  <si>
    <t>aura</t>
  </si>
  <si>
    <t>periodic</t>
  </si>
  <si>
    <t>perdelay</t>
  </si>
  <si>
    <t>periodicClearAura</t>
  </si>
  <si>
    <t>finishing</t>
  </si>
  <si>
    <t>prgchargestocast</t>
  </si>
  <si>
    <t>prgchargesconsumed</t>
  </si>
  <si>
    <t>passive</t>
  </si>
  <si>
    <t>progressive</t>
  </si>
  <si>
    <t>scroll</t>
  </si>
  <si>
    <t>calc1</t>
  </si>
  <si>
    <t>*calc1 desc</t>
  </si>
  <si>
    <t>calc2</t>
  </si>
  <si>
    <t>*calc2 desc</t>
  </si>
  <si>
    <t>calc3</t>
  </si>
  <si>
    <t>*calc3 desc</t>
  </si>
  <si>
    <t>calc4</t>
  </si>
  <si>
    <t>*calc4 desc</t>
  </si>
  <si>
    <t>calc5</t>
  </si>
  <si>
    <t>*calc5 desc</t>
  </si>
  <si>
    <t>calc6</t>
  </si>
  <si>
    <t>*calc6 desc</t>
  </si>
  <si>
    <t>calc7</t>
  </si>
  <si>
    <t>*calc7desc</t>
  </si>
  <si>
    <t>calc8</t>
  </si>
  <si>
    <t>*calc8desc</t>
  </si>
  <si>
    <t>calc9</t>
  </si>
  <si>
    <t>*calc9desc</t>
  </si>
  <si>
    <t>calc10</t>
  </si>
  <si>
    <t>*calc10desc</t>
  </si>
  <si>
    <t>Param1</t>
  </si>
  <si>
    <t>*Param1 Description</t>
  </si>
  <si>
    <t>Param2</t>
  </si>
  <si>
    <t>*Param2 Description</t>
  </si>
  <si>
    <t>Param3</t>
  </si>
  <si>
    <t>*Param3 Description</t>
  </si>
  <si>
    <t>Param4</t>
  </si>
  <si>
    <t>*Param4 Description</t>
  </si>
  <si>
    <t>Param5</t>
  </si>
  <si>
    <t>*Param5 Description</t>
  </si>
  <si>
    <t>Param6</t>
  </si>
  <si>
    <t>*Param6 Description</t>
  </si>
  <si>
    <t>Param7</t>
  </si>
  <si>
    <t>*Param7 Description</t>
  </si>
  <si>
    <t>Param8</t>
  </si>
  <si>
    <t>*Param8 Description</t>
  </si>
  <si>
    <t>Param9</t>
  </si>
  <si>
    <t>*Param9 Description</t>
  </si>
  <si>
    <t>Param10</t>
  </si>
  <si>
    <t>*Param10 Description2</t>
  </si>
  <si>
    <t>Param11</t>
  </si>
  <si>
    <t>*Param11 Description</t>
  </si>
  <si>
    <t>Param12</t>
  </si>
  <si>
    <t>*Param12 Description</t>
  </si>
  <si>
    <t>Param13</t>
  </si>
  <si>
    <t>*Param13Description</t>
  </si>
  <si>
    <t>Param14</t>
  </si>
  <si>
    <t>*Param14Description</t>
  </si>
  <si>
    <t>Param15</t>
  </si>
  <si>
    <t>*Param15Description</t>
  </si>
  <si>
    <t>Param16</t>
  </si>
  <si>
    <t>*Param16Description</t>
  </si>
  <si>
    <t>Param17</t>
  </si>
  <si>
    <t>*Param17Description</t>
  </si>
  <si>
    <t>Param18</t>
  </si>
  <si>
    <t>*Param18Description</t>
  </si>
  <si>
    <t>Param19</t>
  </si>
  <si>
    <t>*Param19Description</t>
  </si>
  <si>
    <t>Param20</t>
  </si>
  <si>
    <t>*Param20Description</t>
  </si>
  <si>
    <t>InGame</t>
  </si>
  <si>
    <t>ToHit</t>
  </si>
  <si>
    <t>LevToHit</t>
  </si>
  <si>
    <t>ToHitCalc</t>
  </si>
  <si>
    <t>ResultFlags</t>
  </si>
  <si>
    <t>HitFlags</t>
  </si>
  <si>
    <t>HitClass</t>
  </si>
  <si>
    <t>Kick</t>
  </si>
  <si>
    <t>HitShift</t>
  </si>
  <si>
    <t>SrcDam</t>
  </si>
  <si>
    <t>MinDam</t>
  </si>
  <si>
    <t>MinLevDam1</t>
  </si>
  <si>
    <t>MinLevDam2</t>
  </si>
  <si>
    <t>MinLevDam3</t>
  </si>
  <si>
    <t>MinLevDam4</t>
  </si>
  <si>
    <t>MinLevDam5</t>
  </si>
  <si>
    <t>MaxDam</t>
  </si>
  <si>
    <t>MaxLevDam1</t>
  </si>
  <si>
    <t>MaxLevDam2</t>
  </si>
  <si>
    <t>MaxLevDam3</t>
  </si>
  <si>
    <t>MaxLevDam4</t>
  </si>
  <si>
    <t>MaxLevDam5</t>
  </si>
  <si>
    <t>DmgSymPerCalc</t>
  </si>
  <si>
    <t>EType</t>
  </si>
  <si>
    <t>EMin</t>
  </si>
  <si>
    <t>EMinLev1</t>
  </si>
  <si>
    <t>EMinLev2</t>
  </si>
  <si>
    <t>EMinLev3</t>
  </si>
  <si>
    <t>EMinLev4</t>
  </si>
  <si>
    <t>EMinLev5</t>
  </si>
  <si>
    <t>EMax</t>
  </si>
  <si>
    <t>EMaxLev1</t>
  </si>
  <si>
    <t>EMaxLev2</t>
  </si>
  <si>
    <t>EMaxLev3</t>
  </si>
  <si>
    <t>EMaxLev4</t>
  </si>
  <si>
    <t>EMaxLev5</t>
  </si>
  <si>
    <t>EDmgSymPerCalc</t>
  </si>
  <si>
    <t>ELen</t>
  </si>
  <si>
    <t>ELevLen1</t>
  </si>
  <si>
    <t>ELevLen2</t>
  </si>
  <si>
    <t>ELevLen3</t>
  </si>
  <si>
    <t>ELenSymPerCalc</t>
  </si>
  <si>
    <t>aitype</t>
  </si>
  <si>
    <t>aibonus</t>
  </si>
  <si>
    <t>cost mult</t>
  </si>
  <si>
    <t>cost add</t>
  </si>
  <si>
    <t>*eol</t>
  </si>
  <si>
    <t>Attack</t>
  </si>
  <si>
    <t>attack</t>
  </si>
  <si>
    <t>both</t>
  </si>
  <si>
    <t>weap</t>
  </si>
  <si>
    <t>tpot</t>
  </si>
  <si>
    <t>A1</t>
  </si>
  <si>
    <t>kick</t>
  </si>
  <si>
    <t>h2h</t>
  </si>
  <si>
    <t>KK</t>
  </si>
  <si>
    <t>xx</t>
  </si>
  <si>
    <t>Throw</t>
  </si>
  <si>
    <t>throw</t>
  </si>
  <si>
    <t>rng</t>
  </si>
  <si>
    <t>thro</t>
  </si>
  <si>
    <t>TH</t>
  </si>
  <si>
    <t>Unsummon</t>
  </si>
  <si>
    <t>unsummon</t>
  </si>
  <si>
    <t>necromancer_unsummon</t>
  </si>
  <si>
    <t>SC</t>
  </si>
  <si>
    <t>Left Hand Throw</t>
  </si>
  <si>
    <t>left hand throw</t>
  </si>
  <si>
    <t>S4</t>
  </si>
  <si>
    <t>Left Hand Swing</t>
  </si>
  <si>
    <t>left hand swing</t>
  </si>
  <si>
    <t>S3</t>
  </si>
  <si>
    <t>Magic Arrow</t>
  </si>
  <si>
    <t>ama</t>
  </si>
  <si>
    <t>magic arrow</t>
  </si>
  <si>
    <t>magicarrow</t>
  </si>
  <si>
    <t>miss</t>
  </si>
  <si>
    <t>Fire Arrow</t>
  </si>
  <si>
    <t>fire arrow</t>
  </si>
  <si>
    <t>firearrow</t>
  </si>
  <si>
    <t>Damage synergy</t>
  </si>
  <si>
    <t>fire</t>
  </si>
  <si>
    <t>(skill('Exploding Arrow'.blvl)) * par8</t>
  </si>
  <si>
    <t>Inner Sight</t>
  </si>
  <si>
    <t>inner sight</t>
  </si>
  <si>
    <t>innersight</t>
  </si>
  <si>
    <t>ln34</t>
  </si>
  <si>
    <t>ln56</t>
  </si>
  <si>
    <t>armorclass</t>
  </si>
  <si>
    <t>amazon_eyeofzeus</t>
  </si>
  <si>
    <t>cast_innersight</t>
  </si>
  <si>
    <t>none</t>
  </si>
  <si>
    <t>Armor Reduction baseline</t>
  </si>
  <si>
    <t>Armor Reduction per level</t>
  </si>
  <si>
    <t>Duration baseline</t>
  </si>
  <si>
    <t>Duration per level</t>
  </si>
  <si>
    <t>Radius baseline</t>
  </si>
  <si>
    <t>Radius per level</t>
  </si>
  <si>
    <t>Critical Strike</t>
  </si>
  <si>
    <t>critical strike</t>
  </si>
  <si>
    <t>criticalstrike</t>
  </si>
  <si>
    <t>passive_critical_strike</t>
  </si>
  <si>
    <t>dm12</t>
  </si>
  <si>
    <t>spea</t>
  </si>
  <si>
    <t>Min % Chance</t>
  </si>
  <si>
    <t>Max % Chance</t>
  </si>
  <si>
    <t>Jab</t>
  </si>
  <si>
    <t>jab</t>
  </si>
  <si>
    <t>amazon_jab_1</t>
  </si>
  <si>
    <t>weapon_1ht_1</t>
  </si>
  <si>
    <t>weapon_2ht_1</t>
  </si>
  <si>
    <t>SQ</t>
  </si>
  <si>
    <t>Damage %</t>
  </si>
  <si>
    <t>% Damage Dealt as Elemental (Used only if there is an Etype)</t>
  </si>
  <si>
    <t>Damage % baseline</t>
  </si>
  <si>
    <t>Damage % per level</t>
  </si>
  <si>
    <t>Cold Arrow</t>
  </si>
  <si>
    <t>cold arrow</t>
  </si>
  <si>
    <t>coldarrow</t>
  </si>
  <si>
    <t>cold</t>
  </si>
  <si>
    <t>(skill('Ice Arrow'.blvl)) * par8</t>
  </si>
  <si>
    <t>Multiple Shot</t>
  </si>
  <si>
    <t>multiple shot</t>
  </si>
  <si>
    <t>multipleshotarrow</t>
  </si>
  <si>
    <t>multipleshotbolt</t>
  </si>
  <si>
    <t>min(ln12,24)</t>
  </si>
  <si>
    <t># of Missiles created</t>
  </si>
  <si>
    <t>par3</t>
  </si>
  <si>
    <t>Missile Activation Frame</t>
  </si>
  <si>
    <t># of missiles that can trigger item modifier events</t>
  </si>
  <si>
    <t>skill('Guided Arrow'.blvl) * par4</t>
  </si>
  <si>
    <t>% Damage Synergy</t>
  </si>
  <si>
    <t># of Missiles created baseline</t>
  </si>
  <si>
    <t># of Missiles created per level</t>
  </si>
  <si>
    <t>Dodge</t>
  </si>
  <si>
    <t>dodge</t>
  </si>
  <si>
    <t>passive_dodge</t>
  </si>
  <si>
    <t>amazon_dodge_1</t>
  </si>
  <si>
    <t>S1</t>
  </si>
  <si>
    <t>Anim Mode (0 = enable uninterruptable Anim | 1 = disable Anim | 2 = enable interruptable anim)</t>
  </si>
  <si>
    <t>Power Strike</t>
  </si>
  <si>
    <t>power strike</t>
  </si>
  <si>
    <t>ltng</t>
  </si>
  <si>
    <t>(skill('Lightning Strike'.blvl)+skill('Lightning Bolt'.blvl)+skill('Charged Strike'.blvl)) * par8</t>
  </si>
  <si>
    <t>Poison Javelin</t>
  </si>
  <si>
    <t>poison javelin</t>
  </si>
  <si>
    <t>poisonjav</t>
  </si>
  <si>
    <t>amazon_cast_poison</t>
  </si>
  <si>
    <t>jave</t>
  </si>
  <si>
    <t>pois</t>
  </si>
  <si>
    <t>(skill('Plague Javelin'.blvl)) * par8</t>
  </si>
  <si>
    <t>Exploding Arrow</t>
  </si>
  <si>
    <t>exploding arrow</t>
  </si>
  <si>
    <t>explodingarrow</t>
  </si>
  <si>
    <t>(skill('Fire Arrow'.blvl)) * par8</t>
  </si>
  <si>
    <t>Slow Missiles</t>
  </si>
  <si>
    <t>slow missiles</t>
  </si>
  <si>
    <t>slowmissiles</t>
  </si>
  <si>
    <t>skill_handofathena</t>
  </si>
  <si>
    <t>100-dm12</t>
  </si>
  <si>
    <t>skill_missile_damage_scale</t>
  </si>
  <si>
    <t>100-dm78</t>
  </si>
  <si>
    <t>amazon_handofathena</t>
  </si>
  <si>
    <t>cast_slowmissiles</t>
  </si>
  <si>
    <t>% Velocity of missiles Min</t>
  </si>
  <si>
    <t>% Velocity of missiles Max</t>
  </si>
  <si>
    <t>Missile Damage Reduction Min</t>
  </si>
  <si>
    <t>Missile Damage Reduction Max</t>
  </si>
  <si>
    <t>Avoid</t>
  </si>
  <si>
    <t>avoid</t>
  </si>
  <si>
    <t>passive_avoid</t>
  </si>
  <si>
    <t>Impale</t>
  </si>
  <si>
    <t>impale</t>
  </si>
  <si>
    <t>velocitypercent</t>
  </si>
  <si>
    <t>attackrate</t>
  </si>
  <si>
    <t>other_animrate</t>
  </si>
  <si>
    <t>amazon_impale_1</t>
  </si>
  <si>
    <t>ln12</t>
  </si>
  <si>
    <t>par6-dm34</t>
  </si>
  <si>
    <t>Durability loss chance %</t>
  </si>
  <si>
    <t>par5</t>
  </si>
  <si>
    <t>Durability loss amount</t>
  </si>
  <si>
    <t>% chance reduction for Durability loss Min</t>
  </si>
  <si>
    <t>% chance reduction for Durability loss Max</t>
  </si>
  <si>
    <t>% chance for Durability loss Base</t>
  </si>
  <si>
    <t>Slow % Min</t>
  </si>
  <si>
    <t>Slow % Max</t>
  </si>
  <si>
    <t>Attack Speed %</t>
  </si>
  <si>
    <t>Lightning Bolt</t>
  </si>
  <si>
    <t>lightning bolt</t>
  </si>
  <si>
    <t>lightningjavelin</t>
  </si>
  <si>
    <t>(skill('Lightning Strike'.blvl)+skill('Power Strike'.blvl)+skill('Charged Strike'.blvl)+skill('Lightning Fury'.blvl)) * par8</t>
  </si>
  <si>
    <t>Ice Arrow</t>
  </si>
  <si>
    <t>ice arrow</t>
  </si>
  <si>
    <t>icearrow</t>
  </si>
  <si>
    <t>Freeze Length synergy</t>
  </si>
  <si>
    <t>(skill('Cold Arrow'.blvl))*par8</t>
  </si>
  <si>
    <t>(skill('Freezing Arrow'.blvl)) * par7</t>
  </si>
  <si>
    <t>Guided Arrow</t>
  </si>
  <si>
    <t>guided arrow</t>
  </si>
  <si>
    <t>guidedarrow</t>
  </si>
  <si>
    <t>ln34 + (skill('Multiple Shot'.blvl)*par8)</t>
  </si>
  <si>
    <t>Penetrate</t>
  </si>
  <si>
    <t>penetrate</t>
  </si>
  <si>
    <t>item_tohit_percent</t>
  </si>
  <si>
    <t>% Chance baseline</t>
  </si>
  <si>
    <t>% Chance per level</t>
  </si>
  <si>
    <t>Charged Strike</t>
  </si>
  <si>
    <t>charged strike</t>
  </si>
  <si>
    <t>chargedstrikebolt</t>
  </si>
  <si>
    <t>par1+lvl/par2</t>
  </si>
  <si>
    <t># of Bolt Missiles created</t>
  </si>
  <si>
    <t># of Charged Bolt Missiles created baseline</t>
  </si>
  <si>
    <t>Charged Bolt Missile created per N levels</t>
  </si>
  <si>
    <t>(skill('Lightning Strike'.blvl)+skill('Lightning Bolt'.blvl)+skill('Power Strike'.blvl)) * par8</t>
  </si>
  <si>
    <t>Plague Javelin</t>
  </si>
  <si>
    <t>plague javelin</t>
  </si>
  <si>
    <t>plaguejavelin</t>
  </si>
  <si>
    <t>(skill('Poison Javelin'.blvl))*par8</t>
  </si>
  <si>
    <t>Strafe</t>
  </si>
  <si>
    <t>strafe</t>
  </si>
  <si>
    <t>strafearrow</t>
  </si>
  <si>
    <t>strafebolt</t>
  </si>
  <si>
    <t>paladin_charge</t>
  </si>
  <si>
    <t>min(par3 + lvl - 1, par4)</t>
  </si>
  <si>
    <t>Minimum # of Missiles created</t>
  </si>
  <si>
    <t>ln12 + (skill('Guided Arrow'.blvl)*par8) + (skill('Multiple Shot'.blvl)*par9)</t>
  </si>
  <si>
    <t>2+lvl/4</t>
  </si>
  <si>
    <t>Maximum # of Missiles created</t>
  </si>
  <si>
    <t># of shots fired Min (+1 per level)</t>
  </si>
  <si>
    <t># of shots fired Max</t>
  </si>
  <si>
    <t>Radius</t>
  </si>
  <si>
    <t>% Anim frame rollback</t>
  </si>
  <si>
    <t>Damage Synergy</t>
  </si>
  <si>
    <t>Immolation Arrow</t>
  </si>
  <si>
    <t>immolation arrow</t>
  </si>
  <si>
    <t>immolationarrow</t>
  </si>
  <si>
    <t>par1</t>
  </si>
  <si>
    <t>Radius of Disc of Missiles</t>
  </si>
  <si>
    <t>par2</t>
  </si>
  <si>
    <t>Explosion Damage Radius</t>
  </si>
  <si>
    <t>Dopplezon</t>
  </si>
  <si>
    <t>dopplezon</t>
  </si>
  <si>
    <t>fireresist</t>
  </si>
  <si>
    <t>min(lvl*par7,85)</t>
  </si>
  <si>
    <t>lightresist</t>
  </si>
  <si>
    <t>coldresist</t>
  </si>
  <si>
    <t>poisonresist</t>
  </si>
  <si>
    <t>NU</t>
  </si>
  <si>
    <t>dopllezon_appear</t>
  </si>
  <si>
    <t>amazon_valkyrie_cast</t>
  </si>
  <si>
    <t>lvl*par4</t>
  </si>
  <si>
    <t>HP %</t>
  </si>
  <si>
    <t>Duration</t>
  </si>
  <si>
    <t>HP % derived from caster</t>
  </si>
  <si>
    <t>HP % bonus per level</t>
  </si>
  <si>
    <t>Resistance % bonus per level</t>
  </si>
  <si>
    <t>Evade</t>
  </si>
  <si>
    <t>evade</t>
  </si>
  <si>
    <t>passive_evade</t>
  </si>
  <si>
    <t>block_arrow_1</t>
  </si>
  <si>
    <t>Fend</t>
  </si>
  <si>
    <t>fend</t>
  </si>
  <si>
    <t># of max targets</t>
  </si>
  <si>
    <t># of max targets per level</t>
  </si>
  <si>
    <t>Freezing Arrow</t>
  </si>
  <si>
    <t>freezing arrow</t>
  </si>
  <si>
    <t>freezingarrow</t>
  </si>
  <si>
    <t>Damage Radius</t>
  </si>
  <si>
    <t>Radius of impact</t>
  </si>
  <si>
    <t>(skill('Ice Arrow'.blvl)) * par7</t>
  </si>
  <si>
    <t>Valkyrie</t>
  </si>
  <si>
    <t>valkyrie</t>
  </si>
  <si>
    <t>strength</t>
  </si>
  <si>
    <t>lvl * par2</t>
  </si>
  <si>
    <t>dexterity</t>
  </si>
  <si>
    <t>lvl * par4</t>
  </si>
  <si>
    <t>min((lvl+skill('Dopplezon'.blvl))*par7,85)</t>
  </si>
  <si>
    <t>item_armor_percent</t>
  </si>
  <si>
    <t>par3 * (lvl - 1)</t>
  </si>
  <si>
    <t>tohit</t>
  </si>
  <si>
    <t>toht</t>
  </si>
  <si>
    <t>item_pierce_cold_immunity</t>
  </si>
  <si>
    <t>stat('item_pierce_cold_immunity'.accr)</t>
  </si>
  <si>
    <t>item_pierce_fire_immunity</t>
  </si>
  <si>
    <t>stat('item_pierce_fire_immunity'.accr)</t>
  </si>
  <si>
    <t>item_pierce_light_immunity</t>
  </si>
  <si>
    <t>stat('item_pierce_light_immunity'.accr)</t>
  </si>
  <si>
    <t>item_pierce_poison_immunity</t>
  </si>
  <si>
    <t>stat('item_pierce_poison_immunity'.accr)</t>
  </si>
  <si>
    <t>item_pierce_damage_immunity</t>
  </si>
  <si>
    <t>stat('item_pierce_damage_immunity'.accr)</t>
  </si>
  <si>
    <t>skill('Dodge'.blvl)</t>
  </si>
  <si>
    <t>skill('Avoid'.blvl)</t>
  </si>
  <si>
    <t>skill('Evade'.blvl)</t>
  </si>
  <si>
    <t>skill('Critical Strike'.blvl)</t>
  </si>
  <si>
    <t>par1 * (lvl - 1) + skill('Dopplezon'.blvl) * par8</t>
  </si>
  <si>
    <t>Valkyrie Item Level</t>
  </si>
  <si>
    <t>HP % per level</t>
  </si>
  <si>
    <t>Strength per level</t>
  </si>
  <si>
    <t>Armor % per level</t>
  </si>
  <si>
    <t>Dexterity per level</t>
  </si>
  <si>
    <t>Valkyrie Item Level baseline</t>
  </si>
  <si>
    <t>Valkyrie Item Level per level</t>
  </si>
  <si>
    <t>Resistance % per level</t>
  </si>
  <si>
    <t>HP % synergy</t>
  </si>
  <si>
    <t>40*lvl+40*skill('Penetrate'.blvl)</t>
  </si>
  <si>
    <t>Pierce</t>
  </si>
  <si>
    <t>pierce</t>
  </si>
  <si>
    <t>skill_pierce</t>
  </si>
  <si>
    <t>Lightning Strike</t>
  </si>
  <si>
    <t>lightning strike</t>
  </si>
  <si>
    <t>lightningstrike</t>
  </si>
  <si>
    <t>Range of Bolt Missiles</t>
  </si>
  <si>
    <t># of target jump hits</t>
  </si>
  <si>
    <t>Radius of jump to next target</t>
  </si>
  <si>
    <t># of target jump hits baseline</t>
  </si>
  <si>
    <t># of target jump hits per level</t>
  </si>
  <si>
    <t>(skill('Charged Strike'.blvl)+skill('Lightning Bolt'.blvl)+skill('Power Strike'.blvl)) * par8</t>
  </si>
  <si>
    <t>Lightning Fury</t>
  </si>
  <si>
    <t>lightning fury</t>
  </si>
  <si>
    <t>lightningfury</t>
  </si>
  <si>
    <t># of furylightning Missiles created</t>
  </si>
  <si>
    <t># of Lightning Missiles created baseline</t>
  </si>
  <si>
    <t># of Lightning Missiles created per level</t>
  </si>
  <si>
    <t>Target Search Radius</t>
  </si>
  <si>
    <t>(skill('Charged Strike'.blvl)+skill('Lightning Bolt'.blvl)+skill('Power Strike'.blvl)+skill('Lightning Strike'.blvl)) * par8</t>
  </si>
  <si>
    <t>Fire Bolt</t>
  </si>
  <si>
    <t>sor</t>
  </si>
  <si>
    <t>fire bolt</t>
  </si>
  <si>
    <t>firebolt</t>
  </si>
  <si>
    <t>sorceress_cast_fire</t>
  </si>
  <si>
    <t>fire_cast_1</t>
  </si>
  <si>
    <t>(skill('Fire Ball'.blvl)+skill('Meteor'.blvl))*par8</t>
  </si>
  <si>
    <t>Warmth</t>
  </si>
  <si>
    <t>warmth</t>
  </si>
  <si>
    <t>manarecoverybonus</t>
  </si>
  <si>
    <t>Mana Recovery % baseline</t>
  </si>
  <si>
    <t>Mana Recovery % per level</t>
  </si>
  <si>
    <t>Charged Bolt</t>
  </si>
  <si>
    <t>charged bolt</t>
  </si>
  <si>
    <t>chargedbolt</t>
  </si>
  <si>
    <t>sorceress_cast_lightning</t>
  </si>
  <si>
    <t>light_cast_1</t>
  </si>
  <si>
    <t>min(24,ln12)</t>
  </si>
  <si>
    <t># of Bolt Missiles created baseline</t>
  </si>
  <si>
    <t># of Bolt Missiles created per level</t>
  </si>
  <si>
    <t>(skill('Lightning'.blvl))*par8</t>
  </si>
  <si>
    <t>Ice Bolt</t>
  </si>
  <si>
    <t>ice bolt</t>
  </si>
  <si>
    <t>icebolt</t>
  </si>
  <si>
    <t>sorceress_cast_cold</t>
  </si>
  <si>
    <t>ice_cast_1</t>
  </si>
  <si>
    <t>(skill('Frost Nova'.blvl)+skill('Ice Blast'.blvl)+skill('Glacial Spike'.blvl)+skill('Blizzard'.blvl)+skill('Frozen Orb'.blvl))*par8</t>
  </si>
  <si>
    <t>Frozen Armor</t>
  </si>
  <si>
    <t>frozen armor</t>
  </si>
  <si>
    <t>frozenarmor</t>
  </si>
  <si>
    <t>ln34+(skill('Shiver Armor'.blvl)+skill('Chilling Armor'.blvl))*par7</t>
  </si>
  <si>
    <t>skill_armor_percent</t>
  </si>
  <si>
    <t>damagedinmelee</t>
  </si>
  <si>
    <t>sorceress_frozenarmor</t>
  </si>
  <si>
    <t>frozenarmor_hit</t>
  </si>
  <si>
    <t>ln56*(100+((skill('Shiver Armor'.blvl)+skill('Chilling Armor'.blvl))*par8))/100</t>
  </si>
  <si>
    <t>Freeze Length</t>
  </si>
  <si>
    <t>Armor % baseline</t>
  </si>
  <si>
    <t>Buff Duration</t>
  </si>
  <si>
    <t>Buff Duration per level</t>
  </si>
  <si>
    <t>Freeze Length baseline</t>
  </si>
  <si>
    <t>Freeze Length per level</t>
  </si>
  <si>
    <t>Buff Duration synergy</t>
  </si>
  <si>
    <t>Inferno</t>
  </si>
  <si>
    <t>inferno</t>
  </si>
  <si>
    <t>infernoflame1</t>
  </si>
  <si>
    <t>ln12/4-2</t>
  </si>
  <si>
    <t>infernoflame2</t>
  </si>
  <si>
    <t>ln12/2</t>
  </si>
  <si>
    <t>Range (Duration of Missile) (Min=1)</t>
  </si>
  <si>
    <t>Duration to channel if caster is a Monster (Min=1)</t>
  </si>
  <si>
    <t>Range baseline (Duration of missile)</t>
  </si>
  <si>
    <t>Range per level (Duration of missile)</t>
  </si>
  <si>
    <t>Min Mana required to start casting</t>
  </si>
  <si>
    <t>(skill('Warmth'.blvl))*par8</t>
  </si>
  <si>
    <t>Static Field</t>
  </si>
  <si>
    <t>static field</t>
  </si>
  <si>
    <t>par4</t>
  </si>
  <si>
    <t>HP % Damage</t>
  </si>
  <si>
    <t>Minimum Damage value</t>
  </si>
  <si>
    <t>Telekinesis</t>
  </si>
  <si>
    <t>telekinesis</t>
  </si>
  <si>
    <t>sorceress_telekinesis</t>
  </si>
  <si>
    <t>light_cast_2</t>
  </si>
  <si>
    <t>% chance to knockback/stun</t>
  </si>
  <si>
    <t>Cast Range</t>
  </si>
  <si>
    <t>Frost Nova</t>
  </si>
  <si>
    <t>frost nova</t>
  </si>
  <si>
    <t>frostnova</t>
  </si>
  <si>
    <t>ice_cast_2</t>
  </si>
  <si>
    <t>Missile Velocity Adder</t>
  </si>
  <si>
    <t>(skill('Blizzard'.blvl)+skill('Frozen Orb'.blvl))*par8</t>
  </si>
  <si>
    <t>Ice Blast</t>
  </si>
  <si>
    <t>ice blast</t>
  </si>
  <si>
    <t>iceblast</t>
  </si>
  <si>
    <t>(skill('Ice Bolt'.blvl)+skill('Blizzard'.blvl)+skill('Frozen Orb'.blvl))*par8</t>
  </si>
  <si>
    <t>(skill('Glacial Spike'.blvl))*par7</t>
  </si>
  <si>
    <t>Blaze</t>
  </si>
  <si>
    <t>blaze</t>
  </si>
  <si>
    <t>fire_cast_2</t>
  </si>
  <si>
    <t>firewall</t>
  </si>
  <si>
    <t>firesmall</t>
  </si>
  <si>
    <t>firemedium</t>
  </si>
  <si>
    <t>Buff Duration Min</t>
  </si>
  <si>
    <t>Buff Duration Max</t>
  </si>
  <si>
    <t>Velocity % baseline</t>
  </si>
  <si>
    <t>Velocity % per level</t>
  </si>
  <si>
    <t>skill('Warmth'.blvl)*par8</t>
  </si>
  <si>
    <t>Fire Ball</t>
  </si>
  <si>
    <t>fire ball</t>
  </si>
  <si>
    <t>fireball</t>
  </si>
  <si>
    <t>Explosion Radius</t>
  </si>
  <si>
    <t>(skill('Fire Bolt'.blvl)+skill('Meteor'.blvl))*par8</t>
  </si>
  <si>
    <t>Nova</t>
  </si>
  <si>
    <t>nova</t>
  </si>
  <si>
    <t>(skill('Static Field'.blvl))*par8</t>
  </si>
  <si>
    <t>Lightning</t>
  </si>
  <si>
    <t>lightning</t>
  </si>
  <si>
    <t>lightningbolt</t>
  </si>
  <si>
    <t>(skill('Charged Bolt'.blvl)+skill('Chain Lightning'.blvl)+skill('Nova'.blvl))*par8</t>
  </si>
  <si>
    <t>Shiver Armor</t>
  </si>
  <si>
    <t>shiver armor</t>
  </si>
  <si>
    <t>shiverarmor</t>
  </si>
  <si>
    <t>ln34+(skill('Frozen Armor'.blvl)+skill('Chilling Armor'.blvl))*par7</t>
  </si>
  <si>
    <t>attackedinmelee</t>
  </si>
  <si>
    <t>sorceress_shiverarmor</t>
  </si>
  <si>
    <t>shiverarmor_hit</t>
  </si>
  <si>
    <t>sparkle</t>
  </si>
  <si>
    <t>Sparkle Missile Delay</t>
  </si>
  <si>
    <t>Sparkle Missile Radius</t>
  </si>
  <si>
    <t>Sparkle Missile Height</t>
  </si>
  <si>
    <t>ice_cast_3</t>
  </si>
  <si>
    <t>(skill('Frozen Armor'.blvl)+skill('Chilling Armor'.blvl))*par8</t>
  </si>
  <si>
    <t>Fire Wall</t>
  </si>
  <si>
    <t>fire wall</t>
  </si>
  <si>
    <t>firewallmaker</t>
  </si>
  <si>
    <t># of max Fire Walls (oldest is removed when the limit is hit)</t>
  </si>
  <si>
    <t>(skill('Warmth'.blvl)*par8+skill('Inferno'.blvl)*par7</t>
  </si>
  <si>
    <t>Enchant</t>
  </si>
  <si>
    <t>enchant</t>
  </si>
  <si>
    <t>firemindam</t>
  </si>
  <si>
    <t>enma</t>
  </si>
  <si>
    <t>firemaxdam</t>
  </si>
  <si>
    <t>exma</t>
  </si>
  <si>
    <t>sorceress_enchant</t>
  </si>
  <si>
    <t>Buff Duration baseline</t>
  </si>
  <si>
    <t>% Damage for Ranged Weapons</t>
  </si>
  <si>
    <t>Chain Lightning</t>
  </si>
  <si>
    <t>chain lightning</t>
  </si>
  <si>
    <t>chainlightning</t>
  </si>
  <si>
    <t>ln34/par5</t>
  </si>
  <si>
    <t>Every # levels, increase target jump</t>
  </si>
  <si>
    <t>(skill('Charged Bolt'.blvl)+skill('Lightning'.blvl)+skill('Nova'.blvl))*par8</t>
  </si>
  <si>
    <t>Teleport</t>
  </si>
  <si>
    <t>teleport</t>
  </si>
  <si>
    <t>sorceress_teleport</t>
  </si>
  <si>
    <t>Glacial Spike</t>
  </si>
  <si>
    <t>glacial spike</t>
  </si>
  <si>
    <t>glacialspike</t>
  </si>
  <si>
    <t>ln34 * (100 + skill('Blizzard'.blvl) * par7) / 100</t>
  </si>
  <si>
    <t>Explosion Radius baseline</t>
  </si>
  <si>
    <t>Explosion Radius per level</t>
  </si>
  <si>
    <t>(skill('Ice Bolt'.blvl)+skill('Ice Blast'.blvl)+skill('Frozen Orb'.blvl))*par8</t>
  </si>
  <si>
    <t>Meteor</t>
  </si>
  <si>
    <t>meteor</t>
  </si>
  <si>
    <t>meteorcenter</t>
  </si>
  <si>
    <t>sorceress_meteor</t>
  </si>
  <si>
    <t>Duration of ground fire baseline</t>
  </si>
  <si>
    <t>Duration of ground fire per level</t>
  </si>
  <si>
    <t>(skill('Fire Bolt'.blvl)+skill('Fire Ball'.blvl))*par8</t>
  </si>
  <si>
    <t>Thunder Storm</t>
  </si>
  <si>
    <t>thunder storm</t>
  </si>
  <si>
    <t>thunderstorm1</t>
  </si>
  <si>
    <t>thunderstorm</t>
  </si>
  <si>
    <t>sorceress_thunder_cast</t>
  </si>
  <si>
    <t>(100-dm56) * par4/100 + par3</t>
  </si>
  <si>
    <t>Periodic Damage Rate Min</t>
  </si>
  <si>
    <t>Periodic Damage Rate Multiplier</t>
  </si>
  <si>
    <t>Min % reduction of periodic damage rate</t>
  </si>
  <si>
    <t>Max % reduction of periodic damage rate</t>
  </si>
  <si>
    <t>Energy Shield</t>
  </si>
  <si>
    <t>energy shield</t>
  </si>
  <si>
    <t>energyshield</t>
  </si>
  <si>
    <t>absorbdamage</t>
  </si>
  <si>
    <t>sorceress_energyshield</t>
  </si>
  <si>
    <t>energyshieldhit0</t>
  </si>
  <si>
    <t>min(edmn,95)</t>
  </si>
  <si>
    <t>Damage % Absorption</t>
  </si>
  <si>
    <t>par5-skill('Telekinesis'.blvl)</t>
  </si>
  <si>
    <t>Mana consumed per HP damage (in sixteenths)</t>
  </si>
  <si>
    <t>Blizzard</t>
  </si>
  <si>
    <t>blizzard</t>
  </si>
  <si>
    <t>blizzardcenter</t>
  </si>
  <si>
    <t>Radius for Area of Effect</t>
  </si>
  <si>
    <t>Missile Spawn Rate</t>
  </si>
  <si>
    <t>(skill('Ice Bolt'.blvl)+skill('Ice Blast'.blvl)+skill('Glacial Spike'.blvl))*par8</t>
  </si>
  <si>
    <t>Chilling Armor</t>
  </si>
  <si>
    <t>chilling armor</t>
  </si>
  <si>
    <t>chillingarmorbolt</t>
  </si>
  <si>
    <t>chillingarmor</t>
  </si>
  <si>
    <t>ln34+(skill('Frozen Armor'.blvl)+skill('Shiver Armor'.blvl))*par7</t>
  </si>
  <si>
    <t>hitbymissile</t>
  </si>
  <si>
    <t>chillarmor_hit</t>
  </si>
  <si>
    <t>(skill('Frozen Armor'.blvl)+skill('Shiver Armor'.blvl))*par8</t>
  </si>
  <si>
    <t>Fire Mastery</t>
  </si>
  <si>
    <t>fire mastery</t>
  </si>
  <si>
    <t>firemastery</t>
  </si>
  <si>
    <t>passive_fire_mastery</t>
  </si>
  <si>
    <t>Hydra</t>
  </si>
  <si>
    <t>hydra</t>
  </si>
  <si>
    <t>stat('passive_fire_mastery'.accr)</t>
  </si>
  <si>
    <t>passive_fire_pierce</t>
  </si>
  <si>
    <t>stat('passive_fire_pierce'.accr)</t>
  </si>
  <si>
    <t>hydra1</t>
  </si>
  <si>
    <t>S2</t>
  </si>
  <si>
    <t>HydraMissile</t>
  </si>
  <si>
    <t>lvl</t>
  </si>
  <si>
    <t>skill('Fire Bolt'.blvl)</t>
  </si>
  <si>
    <t>skill('Fire Ball'.blvl)</t>
  </si>
  <si>
    <t># of max Hydras (oldest is removed when the limit is hit)</t>
  </si>
  <si>
    <t>(skill('Fire Bolt'.blvl) + skill('Fire Ball'.blvl))*par8</t>
  </si>
  <si>
    <t>Lightning Mastery</t>
  </si>
  <si>
    <t>lightning mastery</t>
  </si>
  <si>
    <t>lightningmastery</t>
  </si>
  <si>
    <t>passive_ltng_mastery</t>
  </si>
  <si>
    <t>Frozen Orb</t>
  </si>
  <si>
    <t>frozen orb</t>
  </si>
  <si>
    <t>frozenorb</t>
  </si>
  <si>
    <t>(skill('Ice Bolt'.blvl))*par8</t>
  </si>
  <si>
    <t>Cold Mastery</t>
  </si>
  <si>
    <t>cold mastery</t>
  </si>
  <si>
    <t>coldmastery</t>
  </si>
  <si>
    <t>passive_cold_pierce</t>
  </si>
  <si>
    <t>Cold Resistance reduction baseline</t>
  </si>
  <si>
    <t>Cold Resistance reduction per level</t>
  </si>
  <si>
    <t>Amplify Damage</t>
  </si>
  <si>
    <t>nec</t>
  </si>
  <si>
    <t>amplify damage</t>
  </si>
  <si>
    <t>amplifydamage</t>
  </si>
  <si>
    <t>damageresist</t>
  </si>
  <si>
    <t>necromancer_curse_cast</t>
  </si>
  <si>
    <t>curseamplifydamage</t>
  </si>
  <si>
    <t>cursecast</t>
  </si>
  <si>
    <t>Damage Resistance %</t>
  </si>
  <si>
    <t>Teeth</t>
  </si>
  <si>
    <t>teeth</t>
  </si>
  <si>
    <t>necromancer_bone_cast</t>
  </si>
  <si>
    <t>bonecast</t>
  </si>
  <si>
    <t>mag</t>
  </si>
  <si>
    <t>(skill('Bone Wall'.blvl)+skill('Bone Prison'.blvl)+skill('Bone Spear'.blvl)+skill('Bone Spirit'.blvl))*par8</t>
  </si>
  <si>
    <t>Bone Armor</t>
  </si>
  <si>
    <t>bone armor</t>
  </si>
  <si>
    <t>bonearmor</t>
  </si>
  <si>
    <t>(ln12 + (skill('Bone Wall'.blvl) + skill('Bone Prison'.blvl)) * par8)*256</t>
  </si>
  <si>
    <t>bonearmormax</t>
  </si>
  <si>
    <t>necromancer_bonearmor</t>
  </si>
  <si>
    <t>Damage absorbed baseline</t>
  </si>
  <si>
    <t>Damage absorbed per level</t>
  </si>
  <si>
    <t>Damage Absorbed synergy</t>
  </si>
  <si>
    <t>Skeleton Mastery</t>
  </si>
  <si>
    <t>skeleton mastery</t>
  </si>
  <si>
    <t>skel_mastery</t>
  </si>
  <si>
    <t>Raise Skeleton</t>
  </si>
  <si>
    <t>HP per level</t>
  </si>
  <si>
    <t>Damage per level</t>
  </si>
  <si>
    <t>Revive Synergy HP % per level</t>
  </si>
  <si>
    <t>Revive Synergy Damage % per level</t>
  </si>
  <si>
    <t>raise skeleton</t>
  </si>
  <si>
    <t>damagepercent</t>
  </si>
  <si>
    <t>((lvl &lt; 4) ? 0 : ((lvl-3)*par3))</t>
  </si>
  <si>
    <t>(lvl+skill('Skeleton Mastery'.lvl))*par4</t>
  </si>
  <si>
    <t>(lvl+skill('Skeleton Mastery'.lvl))*par5</t>
  </si>
  <si>
    <t>maxhp</t>
  </si>
  <si>
    <t>skill('Skeleton Mastery'.lvl) * skill('Skeleton Mastery'.par1) * 256</t>
  </si>
  <si>
    <t>item_normaldamage</t>
  </si>
  <si>
    <t>skill('Skeleton Mastery'.lvl) * skill('Skeleton Mastery'.par2) + edmn</t>
  </si>
  <si>
    <t>necroskeleton</t>
  </si>
  <si>
    <t>skeleton</t>
  </si>
  <si>
    <t>(lvl &lt; 4) ?lvl:(2+lvl/3)</t>
  </si>
  <si>
    <t>necromancer_golem_cast</t>
  </si>
  <si>
    <t>corpseexplosion</t>
  </si>
  <si>
    <t>(lvl &lt; 4) ? 0 : (par2 * (lvl - 3))</t>
  </si>
  <si>
    <t>HP % Modifier</t>
  </si>
  <si>
    <t>% chance to spawn with a shield (only works for necroskeleton)</t>
  </si>
  <si>
    <t>% chance to spawn with a shield</t>
  </si>
  <si>
    <t>Attack Rating per level</t>
  </si>
  <si>
    <t>Armor per level</t>
  </si>
  <si>
    <t>Dim Vision</t>
  </si>
  <si>
    <t>dim vision</t>
  </si>
  <si>
    <t>dimvision</t>
  </si>
  <si>
    <t>cursedimvision</t>
  </si>
  <si>
    <t>Weaken</t>
  </si>
  <si>
    <t>weaken</t>
  </si>
  <si>
    <t>curseweaken</t>
  </si>
  <si>
    <t>% Damage Dealt baseline</t>
  </si>
  <si>
    <t>% Damage Dealt per level</t>
  </si>
  <si>
    <t>Poison Dagger</t>
  </si>
  <si>
    <t>poison dagger</t>
  </si>
  <si>
    <t>knif</t>
  </si>
  <si>
    <t>(skill('Poison Explosion'.blvl)+skill('Poison Nova'.blvl))*par8</t>
  </si>
  <si>
    <t>Corpse Explosion</t>
  </si>
  <si>
    <t>corpse explosion</t>
  </si>
  <si>
    <t>necromancer_corpse_cast</t>
  </si>
  <si>
    <t>necromancer_corpseexp_1</t>
  </si>
  <si>
    <t>explodingarrowexp</t>
  </si>
  <si>
    <t>redlightmissile</t>
  </si>
  <si>
    <t>Damage % of base HP for enemy Min</t>
  </si>
  <si>
    <t>Damage % of base HP for enemy Max</t>
  </si>
  <si>
    <t>% Damage Dealt as Elemental</t>
  </si>
  <si>
    <t xml:space="preserve">Damage % of base HP for enemy Min </t>
  </si>
  <si>
    <t>Explosion Radius (half squares) baseline</t>
  </si>
  <si>
    <t>Explosion Radius (half squares) per level</t>
  </si>
  <si>
    <t>Damage % Dealt as Elemental</t>
  </si>
  <si>
    <t>Clay Golem</t>
  </si>
  <si>
    <t>clay golem</t>
  </si>
  <si>
    <t>item_slow</t>
  </si>
  <si>
    <t>dm34</t>
  </si>
  <si>
    <t>skill('Golem Mastery'.dm34)</t>
  </si>
  <si>
    <t>skill('Golem Mastery'.ln56) + (lvl*par8)</t>
  </si>
  <si>
    <t>par2 * (lvl - 1) + (skill('FireGolem'.blvl)*skill('FireGolem'.par8))</t>
  </si>
  <si>
    <t>skill('IronGolem'.blvl)*skill('IronGolem'.par8)</t>
  </si>
  <si>
    <t>ClayGolem</t>
  </si>
  <si>
    <t>golem</t>
  </si>
  <si>
    <t>(100+(par1 * (lvl - 1)))*(100+skill('Golem Mastery'.ln12) + (skill('BloodGolem'.blvl)*skill('BloodGolem'.par8)))/100-100</t>
  </si>
  <si>
    <t>Clay Golem Attack Rating synergy</t>
  </si>
  <si>
    <t>Iron Maiden</t>
  </si>
  <si>
    <t>iron maiden</t>
  </si>
  <si>
    <t>ironmaiden</t>
  </si>
  <si>
    <t>domeleedamage</t>
  </si>
  <si>
    <t>curseironmaiden</t>
  </si>
  <si>
    <t>Damage % Returned VS Monster</t>
  </si>
  <si>
    <t>ln56/4</t>
  </si>
  <si>
    <t>% Damage To Return VS Player</t>
  </si>
  <si>
    <t>% Damage To Return VS Hireling</t>
  </si>
  <si>
    <t>Flat Damage Added</t>
  </si>
  <si>
    <t>Damage % returned baseline</t>
  </si>
  <si>
    <t>Damage % returned per level</t>
  </si>
  <si>
    <t>Terror</t>
  </si>
  <si>
    <t>terror</t>
  </si>
  <si>
    <t>curseterror</t>
  </si>
  <si>
    <t>Distance To Run baseline</t>
  </si>
  <si>
    <t>Distance To Run per level</t>
  </si>
  <si>
    <t>Bone Wall</t>
  </si>
  <si>
    <t>bone wall</t>
  </si>
  <si>
    <t>bonewallmaker</t>
  </si>
  <si>
    <t>bonewall</t>
  </si>
  <si>
    <t>(par1 * (lvl-1)) + ((skill('Bone Armor'.blvl)+skill('Bone Prison'.blvl))*par8)</t>
  </si>
  <si>
    <t>(# of Wall Missiles created per side) / 2</t>
  </si>
  <si>
    <t># of Wall Missiles created baseline</t>
  </si>
  <si>
    <t># of Wall Missiles created per level</t>
  </si>
  <si>
    <t>Golem Mastery</t>
  </si>
  <si>
    <t>golem mastery</t>
  </si>
  <si>
    <t>golem_mastery</t>
  </si>
  <si>
    <t>HP % baseline</t>
  </si>
  <si>
    <t>Velocity % Min</t>
  </si>
  <si>
    <t>Velocity % Max</t>
  </si>
  <si>
    <t>Attack Rating baseline</t>
  </si>
  <si>
    <t>Raise Skeletal Mage</t>
  </si>
  <si>
    <t>raise skeletal mage</t>
  </si>
  <si>
    <t>necromage</t>
  </si>
  <si>
    <t>skeletonmage</t>
  </si>
  <si>
    <t>NecromageMissile</t>
  </si>
  <si>
    <t>max(skill('Skeleton Mastery'.lvl) + ((lvl &lt; 4)?0:((lvl-2)/2)),1)</t>
  </si>
  <si>
    <t>Confuse</t>
  </si>
  <si>
    <t>confuse</t>
  </si>
  <si>
    <t>curseconfuse</t>
  </si>
  <si>
    <t>Chance to confuse ai</t>
  </si>
  <si>
    <t>Life Tap</t>
  </si>
  <si>
    <t>life tap</t>
  </si>
  <si>
    <t>lifetap</t>
  </si>
  <si>
    <t>damagedbymissile</t>
  </si>
  <si>
    <t>steallife</t>
  </si>
  <si>
    <t>cursereversevampire</t>
  </si>
  <si>
    <t>Damage % returned as healing to attacker</t>
  </si>
  <si>
    <t>Damage % returned as healing to attacker baseline</t>
  </si>
  <si>
    <t>Damage % returned as healing to attacker per level</t>
  </si>
  <si>
    <t>Poison Explosion</t>
  </si>
  <si>
    <t>poison explosion</t>
  </si>
  <si>
    <t>poisonexplosioncloud</t>
  </si>
  <si>
    <t>poisoncorpseexplosion</t>
  </si>
  <si>
    <t>greenlightmissile</t>
  </si>
  <si>
    <t>(skill('Poison Dagger'.blvl)+skill('Poison Nova'.blvl))*par8</t>
  </si>
  <si>
    <t>Bone Spear</t>
  </si>
  <si>
    <t>bone spear</t>
  </si>
  <si>
    <t>bonespear</t>
  </si>
  <si>
    <t>(skill('Bone Wall'.blvl)+skill('Bone Prison'.blvl)+skill('Teeth'.blvl)+skill('Bone Spirit'.blvl))*par8</t>
  </si>
  <si>
    <t>BloodGolem</t>
  </si>
  <si>
    <t>bloodgolem</t>
  </si>
  <si>
    <t>skill('Golem Mastery'.ln56)+skill('Clay Golem'.blvl)*skill('Clay Golem'.par8)</t>
  </si>
  <si>
    <t>par4 * (lvl - 1) + (skill('FireGolem'.blvl)*skill('FireGolem'.par8))</t>
  </si>
  <si>
    <t>(100 + (par7 * (lvl - 1)))*(100 + skill('Golem Mastery'.ln12))/100 - 100</t>
  </si>
  <si>
    <t>Lifesteal %</t>
  </si>
  <si>
    <t>Lifesteal % transferred to caster</t>
  </si>
  <si>
    <t>Lifesteal % Min</t>
  </si>
  <si>
    <t>Lifesteal % Max</t>
  </si>
  <si>
    <t>Damage Received % transferred to caster</t>
  </si>
  <si>
    <t>Caster Healing % transferred to golem</t>
  </si>
  <si>
    <t>Blood Golem HP % synergy</t>
  </si>
  <si>
    <t>Attract</t>
  </si>
  <si>
    <t>attract</t>
  </si>
  <si>
    <t>curseattract</t>
  </si>
  <si>
    <t>Decrepify</t>
  </si>
  <si>
    <t>decrepify</t>
  </si>
  <si>
    <t>cursedecrepify</t>
  </si>
  <si>
    <t>Slow % / Damage Dealt % / Damage Resistance %</t>
  </si>
  <si>
    <t>Bone Prison</t>
  </si>
  <si>
    <t>bone prison</t>
  </si>
  <si>
    <t>(par1 * (lvl-1)) + ((skill('Bone Armor'.blvl)+skill('Bone Wall'.blvl))*par8)</t>
  </si>
  <si>
    <t>Summon Resist</t>
  </si>
  <si>
    <t>summon resist</t>
  </si>
  <si>
    <t>summonresist</t>
  </si>
  <si>
    <t>passive_summon_resist</t>
  </si>
  <si>
    <t>Resistance % Min</t>
  </si>
  <si>
    <t>Resistance % Max</t>
  </si>
  <si>
    <t>IronGolem</t>
  </si>
  <si>
    <t>irongolem</t>
  </si>
  <si>
    <t>thorns</t>
  </si>
  <si>
    <t>item_attackertakesdamage</t>
  </si>
  <si>
    <t>edmn</t>
  </si>
  <si>
    <t>fade</t>
  </si>
  <si>
    <t>lvl*par8</t>
  </si>
  <si>
    <t>(skill('FireGolem'.blvl)*skill('FireGolem'.par8))</t>
  </si>
  <si>
    <t>item_pierce_magic_immunity</t>
  </si>
  <si>
    <t>stat('item_pierce_magic_immunity'.accr)</t>
  </si>
  <si>
    <t>skill('Golem Mastery'.ln12) + (skill('BloodGolem'.blvl)*skill('BloodGolem'.par8))</t>
  </si>
  <si>
    <t>Iron Golem Armor synergy</t>
  </si>
  <si>
    <t>Lower Resist</t>
  </si>
  <si>
    <t>lower resist</t>
  </si>
  <si>
    <t>lowerresist</t>
  </si>
  <si>
    <t>curselowerresist</t>
  </si>
  <si>
    <t>Resistance % reduction Min</t>
  </si>
  <si>
    <t>Resistance % reduction Max</t>
  </si>
  <si>
    <t>Poison Nova</t>
  </si>
  <si>
    <t>poison nova</t>
  </si>
  <si>
    <t>poisonnova</t>
  </si>
  <si>
    <t>necromancer_poison_cast</t>
  </si>
  <si>
    <t>(skill('Poison Dagger'.blvl)+skill('Poison Explosion'.blvl))*par8</t>
  </si>
  <si>
    <t>Bone Spirit</t>
  </si>
  <si>
    <t>bone spirit</t>
  </si>
  <si>
    <t>bonespirit</t>
  </si>
  <si>
    <t>(skill('Bone Wall'.blvl)+skill('Bone Prison'.blvl)+skill('Teeth'.blvl)+skill('Bone Spear'.blvl))*par8</t>
  </si>
  <si>
    <t>FireGolem</t>
  </si>
  <si>
    <t>firegolem</t>
  </si>
  <si>
    <t>monstercorpseexplode</t>
  </si>
  <si>
    <t>100 - dm12</t>
  </si>
  <si>
    <t>item_absorbfire_percent</t>
  </si>
  <si>
    <t>edmx</t>
  </si>
  <si>
    <t>holy fire</t>
  </si>
  <si>
    <t>min(ln56,30)</t>
  </si>
  <si>
    <t>Death Explosion Physical Damage</t>
  </si>
  <si>
    <t>Death Explosion Fire Damage</t>
  </si>
  <si>
    <t>Death Explosion Radius</t>
  </si>
  <si>
    <t>Fire Absorb % Min</t>
  </si>
  <si>
    <t>Fire Absorb % Max</t>
  </si>
  <si>
    <t>Holy Fire Level baseline</t>
  </si>
  <si>
    <t>Holy Fire Level increased per level</t>
  </si>
  <si>
    <t>Fire Golem Damage % synergy</t>
  </si>
  <si>
    <t>Revive</t>
  </si>
  <si>
    <t>revive</t>
  </si>
  <si>
    <t>skill('Skeleton Mastery'.lvl) * skill('Skeleton Mastery'.par4)</t>
  </si>
  <si>
    <t>necromancer_revive_cast</t>
  </si>
  <si>
    <t>necromancer_revive_target</t>
  </si>
  <si>
    <t>revivemedium</t>
  </si>
  <si>
    <t>revivesmall</t>
  </si>
  <si>
    <t>revivelarge</t>
  </si>
  <si>
    <t>par1+skill('Skeleton Mastery'.lvl) * skill('Skeleton Mastery'.par3)</t>
  </si>
  <si>
    <t>Velocity %</t>
  </si>
  <si>
    <t>Sacrifice</t>
  </si>
  <si>
    <t>pal</t>
  </si>
  <si>
    <t>sacrifice</t>
  </si>
  <si>
    <t>paladin_sacrifice</t>
  </si>
  <si>
    <t>blood1</t>
  </si>
  <si>
    <t>Random Bonus Range for Blood missile</t>
  </si>
  <si>
    <t>mele</t>
  </si>
  <si>
    <t>ln12+skill('Redemption'.blvl)*par8+skill('Fanaticism'.blvl)*par7</t>
  </si>
  <si>
    <t>max(par6, par5-lvl/par3)</t>
  </si>
  <si>
    <t>Self Damage %</t>
  </si>
  <si>
    <t>Self Damage Reduction per level (1/#)</t>
  </si>
  <si>
    <t>Self Damage Minimum Flat Value</t>
  </si>
  <si>
    <t>Self Damage % baseline</t>
  </si>
  <si>
    <t>Self Damage % min</t>
  </si>
  <si>
    <t>Smite</t>
  </si>
  <si>
    <t>smite</t>
  </si>
  <si>
    <t>weapon_2hs_large_1</t>
  </si>
  <si>
    <t>shld</t>
  </si>
  <si>
    <t>min(ln12,250)</t>
  </si>
  <si>
    <t>Stun Length</t>
  </si>
  <si>
    <t>Stun Length baseline</t>
  </si>
  <si>
    <t>Stun Length per level</t>
  </si>
  <si>
    <t>Might</t>
  </si>
  <si>
    <t>might</t>
  </si>
  <si>
    <t>Prayer</t>
  </si>
  <si>
    <t>prayer</t>
  </si>
  <si>
    <t>hitpoints</t>
  </si>
  <si>
    <t>edns</t>
  </si>
  <si>
    <t>Resist Fire</t>
  </si>
  <si>
    <t>resist fire</t>
  </si>
  <si>
    <t>resistfire</t>
  </si>
  <si>
    <t>maxfireresist</t>
  </si>
  <si>
    <t>skill('Resist Fire'.blvl)</t>
  </si>
  <si>
    <t>passive_resistfire</t>
  </si>
  <si>
    <t>skill('Resist Fire'.blvl)/2</t>
  </si>
  <si>
    <t>Holy Bolt</t>
  </si>
  <si>
    <t>holy bolt</t>
  </si>
  <si>
    <t>holybolt</t>
  </si>
  <si>
    <t>paladin_holybolt_cast</t>
  </si>
  <si>
    <t>cast_undead</t>
  </si>
  <si>
    <t>ln12 * (100 + skill('Prayer'.blvl) * par7) / 100</t>
  </si>
  <si>
    <t>HP Heal Min value</t>
  </si>
  <si>
    <t>ln34 * (100 + skill('Prayer'.blvl) * par7) / 100</t>
  </si>
  <si>
    <t>HP Heal Max value</t>
  </si>
  <si>
    <t>HP Heal Min baseline</t>
  </si>
  <si>
    <t>HP Heal Min per level</t>
  </si>
  <si>
    <t>HP Heal Max baseline</t>
  </si>
  <si>
    <t>HP Heal Max per level</t>
  </si>
  <si>
    <t>Healing synergy</t>
  </si>
  <si>
    <t>skill('Fist of the Heavens'.blvl)*par8</t>
  </si>
  <si>
    <t>Holy Fire</t>
  </si>
  <si>
    <t>holyfire</t>
  </si>
  <si>
    <t>enms*par5/256</t>
  </si>
  <si>
    <t>exms*par5/256</t>
  </si>
  <si>
    <t>Damage multiplier added to Attacks</t>
  </si>
  <si>
    <t>Area Damage % Range Scaling (from 100% to 100+X% damage, based on how close the enemy position is to the caster)</t>
  </si>
  <si>
    <t>skill('Resist Fire'.blvl)*par8+skill('Salvation'.blvl)*par7</t>
  </si>
  <si>
    <t>Thorns</t>
  </si>
  <si>
    <t>thorns_percent</t>
  </si>
  <si>
    <t>Defiance</t>
  </si>
  <si>
    <t>defiance</t>
  </si>
  <si>
    <t>Resist Cold</t>
  </si>
  <si>
    <t>resist cold</t>
  </si>
  <si>
    <t>resistcold</t>
  </si>
  <si>
    <t>maxcoldresist</t>
  </si>
  <si>
    <t>skill('Resist Cold'.blvl)</t>
  </si>
  <si>
    <t>passive_resistcold</t>
  </si>
  <si>
    <t>skill('Resist Cold'.blvl)/2</t>
  </si>
  <si>
    <t>Zeal</t>
  </si>
  <si>
    <t>zeal</t>
  </si>
  <si>
    <t>paladin_zeal</t>
  </si>
  <si>
    <t>min((par5 + lvl -1), par6)</t>
  </si>
  <si>
    <t># of hits</t>
  </si>
  <si>
    <t>((lvl &lt; 5) ? 0 : ((lvl-4) * par4))+skill('Sacrifice'.blvl)*par8</t>
  </si>
  <si>
    <t># of hits Min</t>
  </si>
  <si>
    <t># of hits Max</t>
  </si>
  <si>
    <t>Charge</t>
  </si>
  <si>
    <t>charge</t>
  </si>
  <si>
    <t>ln34+(skill('Vigor'.blvl)+skill('Might'.blvl))*par8</t>
  </si>
  <si>
    <t>Blessed Aim</t>
  </si>
  <si>
    <t>blessed aim</t>
  </si>
  <si>
    <t>blessedaim</t>
  </si>
  <si>
    <t>skill('Blessed Aim'.blvl) * par8</t>
  </si>
  <si>
    <t>Attack Rating % baseline</t>
  </si>
  <si>
    <t>Attack Rating % per level</t>
  </si>
  <si>
    <t>Attack Rating % passive synergy</t>
  </si>
  <si>
    <t>Cleansing</t>
  </si>
  <si>
    <t>cleansing</t>
  </si>
  <si>
    <t>item_poisonlengthresist</t>
  </si>
  <si>
    <t>100-dm34</t>
  </si>
  <si>
    <t>skill('Prayer'.edns)</t>
  </si>
  <si>
    <t>Poison Length % Reduction Min</t>
  </si>
  <si>
    <t>Poison Length % Reduction Max</t>
  </si>
  <si>
    <t>Resist Lightning</t>
  </si>
  <si>
    <t>resist lightning</t>
  </si>
  <si>
    <t>resistlight</t>
  </si>
  <si>
    <t>maxlightresist</t>
  </si>
  <si>
    <t>skill('Resist Lightning'.blvl)</t>
  </si>
  <si>
    <t>passive_resistltng</t>
  </si>
  <si>
    <t>skill('Resist Lightning'.blvl)/2</t>
  </si>
  <si>
    <t>Vengeance</t>
  </si>
  <si>
    <t>vengeance</t>
  </si>
  <si>
    <t>ln12+skill('Resist Fire'.blvl)*par8+skill('Salvation'.blvl)*par7</t>
  </si>
  <si>
    <t>Fire Damage %</t>
  </si>
  <si>
    <t>ln12+skill('Resist Cold'.blvl)*par8+skill('Salvation'.blvl)*par7</t>
  </si>
  <si>
    <t>Cold Damage %</t>
  </si>
  <si>
    <t>ln12+skill('Resist Lightning'.blvl)*par8+skill('Salvation'.blvl)*par7</t>
  </si>
  <si>
    <t>Lightning Damage %</t>
  </si>
  <si>
    <t>Blessed Hammer</t>
  </si>
  <si>
    <t>blessed hammer</t>
  </si>
  <si>
    <t>blessedhammer</t>
  </si>
  <si>
    <t>Damage % from Concentration (in 8ths)</t>
  </si>
  <si>
    <t>(skill('Vigor'.blvl)+skill('Blessed Aim'.blvl))*par8</t>
  </si>
  <si>
    <t>Concentration</t>
  </si>
  <si>
    <t>concentration</t>
  </si>
  <si>
    <t>skill_concentration</t>
  </si>
  <si>
    <t>% chance for uninterruptible attack</t>
  </si>
  <si>
    <t>Holy Freeze</t>
  </si>
  <si>
    <t>holy freeze</t>
  </si>
  <si>
    <t>holywind</t>
  </si>
  <si>
    <t>holywindcold</t>
  </si>
  <si>
    <t>coldmindam</t>
  </si>
  <si>
    <t>coldmaxdam</t>
  </si>
  <si>
    <t>skill('Resist Cold'.blvl)*par8+skill('Salvation'.blvl)*par7</t>
  </si>
  <si>
    <t>Vigor</t>
  </si>
  <si>
    <t>vigor</t>
  </si>
  <si>
    <t>stamina</t>
  </si>
  <si>
    <t>staminarecoverybonus</t>
  </si>
  <si>
    <t>skill_staminapercent</t>
  </si>
  <si>
    <t>dm56</t>
  </si>
  <si>
    <t>Stamina % baseline</t>
  </si>
  <si>
    <t>Stamina % per level</t>
  </si>
  <si>
    <t>Conversion</t>
  </si>
  <si>
    <t>conversion</t>
  </si>
  <si>
    <t>% chance to convert</t>
  </si>
  <si>
    <t>Flat Damage</t>
  </si>
  <si>
    <t>% chance to convert Min</t>
  </si>
  <si>
    <t>% chance to convert Max</t>
  </si>
  <si>
    <t>Use sumskill1 on convert expire? (0 = Off | 1 = On) (If 1, then it needs to have ItemEffect=1)</t>
  </si>
  <si>
    <t>Holy Shield</t>
  </si>
  <si>
    <t>holy shield</t>
  </si>
  <si>
    <t>holyshield</t>
  </si>
  <si>
    <t>toblock</t>
  </si>
  <si>
    <t>ln34+skill('Defiance'.blvl)*par8</t>
  </si>
  <si>
    <t>paladin_holyshield</t>
  </si>
  <si>
    <t>Armor %</t>
  </si>
  <si>
    <t>Block % chance Min</t>
  </si>
  <si>
    <t>Black % chance Max</t>
  </si>
  <si>
    <t>Armor synergy</t>
  </si>
  <si>
    <t>Holy Shock</t>
  </si>
  <si>
    <t>holy shock</t>
  </si>
  <si>
    <t>holyshock</t>
  </si>
  <si>
    <t>lightmindam</t>
  </si>
  <si>
    <t>lightmaxdam</t>
  </si>
  <si>
    <t>skill('Resist Lightning'.blvl)*par8+skill('Salvation'.blvl)*par7</t>
  </si>
  <si>
    <t>Sanctuary</t>
  </si>
  <si>
    <t>sanctuary</t>
  </si>
  <si>
    <t>item_undeaddamage_percent</t>
  </si>
  <si>
    <t>item_undead_tohit</t>
  </si>
  <si>
    <t>skill_bypass_undead</t>
  </si>
  <si>
    <t>sanctuarybolt</t>
  </si>
  <si>
    <t>Damage to Undead % baseline</t>
  </si>
  <si>
    <t>Damage to Undead % per level</t>
  </si>
  <si>
    <t>Attack Rating to Undead baseline</t>
  </si>
  <si>
    <t>Attack Rating to Undead per level</t>
  </si>
  <si>
    <t>skill('Cleansing'.blvl)*par8</t>
  </si>
  <si>
    <t>Meditation</t>
  </si>
  <si>
    <t>meditation</t>
  </si>
  <si>
    <t>Fist of the Heavens</t>
  </si>
  <si>
    <t>fist of the heavens</t>
  </si>
  <si>
    <t>fistoftheheavensdelay</t>
  </si>
  <si>
    <t>handofgod</t>
  </si>
  <si>
    <t>paladin_handofgod_cast</t>
  </si>
  <si>
    <t>Heal Min value</t>
  </si>
  <si>
    <t>Heal Max value</t>
  </si>
  <si>
    <t># of Holy Bolt missiles created</t>
  </si>
  <si>
    <t># of Holy Bolt Missiles created baseline</t>
  </si>
  <si>
    <t># of Holy Bolt Missiles created per level</t>
  </si>
  <si>
    <t>Min HP Healed baseline</t>
  </si>
  <si>
    <t>Min HP Healed per level</t>
  </si>
  <si>
    <t>Max HP Healed baseline</t>
  </si>
  <si>
    <t>Max HP Healed per level</t>
  </si>
  <si>
    <t>skill('Holy Shock'.blvl)*par8</t>
  </si>
  <si>
    <t>Fanaticism</t>
  </si>
  <si>
    <t>fanaticism</t>
  </si>
  <si>
    <t>ln56/2</t>
  </si>
  <si>
    <t>Attack Speed % Min</t>
  </si>
  <si>
    <t>Attack Speed % Max</t>
  </si>
  <si>
    <t>Conviction</t>
  </si>
  <si>
    <t>conviction</t>
  </si>
  <si>
    <t>Resistance % reduction baseline</t>
  </si>
  <si>
    <t>Resistance % reduction per level</t>
  </si>
  <si>
    <t>Armor % reduction Min</t>
  </si>
  <si>
    <t>Armor % reduction Max</t>
  </si>
  <si>
    <t>Redemption</t>
  </si>
  <si>
    <t>redemption</t>
  </si>
  <si>
    <t>% chance to redeem</t>
  </si>
  <si>
    <t>HP gained</t>
  </si>
  <si>
    <t>Mana gained</t>
  </si>
  <si>
    <t>% chance to redeem Min</t>
  </si>
  <si>
    <t>% chance to redeem Max</t>
  </si>
  <si>
    <t>HP and Mana gained baseline</t>
  </si>
  <si>
    <t>HP and Mana gained per level</t>
  </si>
  <si>
    <t>Salvation</t>
  </si>
  <si>
    <t>salvation</t>
  </si>
  <si>
    <t>resistall</t>
  </si>
  <si>
    <t>Bash</t>
  </si>
  <si>
    <t>bar</t>
  </si>
  <si>
    <t>bash</t>
  </si>
  <si>
    <t>barbarian_grunt_small_1</t>
  </si>
  <si>
    <t>ln12+skill('Stun'.blvl)*par8</t>
  </si>
  <si>
    <t>Flat Damage baseline</t>
  </si>
  <si>
    <t>Flat Damage per level</t>
  </si>
  <si>
    <t>Attack Rating synergy</t>
  </si>
  <si>
    <t>15+lvl*5+skill('Concentrate'.blvl)*par7</t>
  </si>
  <si>
    <t>Blade Mastery</t>
  </si>
  <si>
    <t>blade mastery</t>
  </si>
  <si>
    <t>blademastery</t>
  </si>
  <si>
    <t>blde</t>
  </si>
  <si>
    <t>passive_mastery_melee_th</t>
  </si>
  <si>
    <t>passive_mastery_melee_dmg</t>
  </si>
  <si>
    <t>passive_mastery_melee_crit</t>
  </si>
  <si>
    <t>% chance for Critical Hit Min</t>
  </si>
  <si>
    <t>% chance for Critical Hit Max</t>
  </si>
  <si>
    <t>Axe Mastery</t>
  </si>
  <si>
    <t>axe mastery</t>
  </si>
  <si>
    <t>axemastery</t>
  </si>
  <si>
    <t>axe</t>
  </si>
  <si>
    <t>Mace Mastery</t>
  </si>
  <si>
    <t>mace mastery</t>
  </si>
  <si>
    <t>macemastery</t>
  </si>
  <si>
    <t>blun</t>
  </si>
  <si>
    <t>Howl</t>
  </si>
  <si>
    <t>howl</t>
  </si>
  <si>
    <t>barbarian_howl_1</t>
  </si>
  <si>
    <t>ln12-par1</t>
  </si>
  <si>
    <t>Monster Fear Distance To Run</t>
  </si>
  <si>
    <t>Monster Fear Duration</t>
  </si>
  <si>
    <t>Missile Velocity baseline (Should match howl Missile Vel value, used for negation)</t>
  </si>
  <si>
    <t>Missile Velocity per level</t>
  </si>
  <si>
    <t>Monster Fear Distance To Run baseline</t>
  </si>
  <si>
    <t>Monster Fear Distance To Run per level</t>
  </si>
  <si>
    <t>Monster Fear Duration baseline</t>
  </si>
  <si>
    <t>Monster Fear Duration per level</t>
  </si>
  <si>
    <t>Find Potion</t>
  </si>
  <si>
    <t>find potion</t>
  </si>
  <si>
    <t>barbarian_findobject_1</t>
  </si>
  <si>
    <t>barbarian_findheart_1</t>
  </si>
  <si>
    <t>% chance to find any potion</t>
  </si>
  <si>
    <t>% chance to find any potion Min</t>
  </si>
  <si>
    <t>% chance to find any potion Max</t>
  </si>
  <si>
    <t>% chance to find Mana potion</t>
  </si>
  <si>
    <t>% chance to find Rejuvenation potion</t>
  </si>
  <si>
    <t>Leap</t>
  </si>
  <si>
    <t>leap</t>
  </si>
  <si>
    <t>leapknockback</t>
  </si>
  <si>
    <t>barbarian_leap_1</t>
  </si>
  <si>
    <t>Knockback Radius</t>
  </si>
  <si>
    <t>par7</t>
  </si>
  <si>
    <t>Leap Speed %</t>
  </si>
  <si>
    <t>Range Min</t>
  </si>
  <si>
    <t>Range Max</t>
  </si>
  <si>
    <t>Knockback Radius baseline</t>
  </si>
  <si>
    <t>Knockback Radius per level</t>
  </si>
  <si>
    <t>Minimum Airborn Frames</t>
  </si>
  <si>
    <t>Double Swing</t>
  </si>
  <si>
    <t>double swing</t>
  </si>
  <si>
    <t>skill('Bash'.blvl)*par8</t>
  </si>
  <si>
    <t>Attack rate bonus</t>
  </si>
  <si>
    <t>Pole Arm Mastery</t>
  </si>
  <si>
    <t>pole arm mastery</t>
  </si>
  <si>
    <t>polearmmastery</t>
  </si>
  <si>
    <t>pole</t>
  </si>
  <si>
    <t>Throwing Mastery</t>
  </si>
  <si>
    <t>throwing mastery</t>
  </si>
  <si>
    <t>throwingmastery</t>
  </si>
  <si>
    <t>passive_mastery_throw_th</t>
  </si>
  <si>
    <t>passive_mastery_throw_dmg</t>
  </si>
  <si>
    <t>passive_mastery_throw_crit</t>
  </si>
  <si>
    <t>dm78</t>
  </si>
  <si>
    <t>passive_mastery_noconsume</t>
  </si>
  <si>
    <t>dm91</t>
  </si>
  <si>
    <t>passive_mastery_replenish_oncrit</t>
  </si>
  <si>
    <t>pa11</t>
  </si>
  <si>
    <t>% chance to Pierce Min</t>
  </si>
  <si>
    <t>% chance to Pierce Max</t>
  </si>
  <si>
    <t>% chance for No Consume Min</t>
  </si>
  <si>
    <t>% chance for No Consume Max</t>
  </si>
  <si>
    <t>Replenish Quantity on crit? (0=disabled, 1=enabled)</t>
  </si>
  <si>
    <t>Spear Mastery</t>
  </si>
  <si>
    <t>spear mastery</t>
  </si>
  <si>
    <t>spearmastery</t>
  </si>
  <si>
    <t>Taunt</t>
  </si>
  <si>
    <t>taunt</t>
  </si>
  <si>
    <t>barbarian_taunt_1</t>
  </si>
  <si>
    <t>Monster Attack Rating % baseline</t>
  </si>
  <si>
    <t>Monster Attack Rating % per level</t>
  </si>
  <si>
    <t>Monster Damage % baseline</t>
  </si>
  <si>
    <t>Monster Damage % per level</t>
  </si>
  <si>
    <t>Shout</t>
  </si>
  <si>
    <t>shout</t>
  </si>
  <si>
    <t>ln34+(skill('Battle Orders'.blvl)+skill('Battle Command'.blvl))*par8</t>
  </si>
  <si>
    <t>barbarian_shout_1</t>
  </si>
  <si>
    <t>Duration synergy</t>
  </si>
  <si>
    <t>Stun</t>
  </si>
  <si>
    <t>stun</t>
  </si>
  <si>
    <t>10+lvl*5+skill('Concentrate'.blvl)*par7</t>
  </si>
  <si>
    <t>skill('War Cry'.blvl)*par6</t>
  </si>
  <si>
    <t>Double Throw</t>
  </si>
  <si>
    <t>double throw</t>
  </si>
  <si>
    <t>ln12+skill('Double Swing'.blvl)*par8</t>
  </si>
  <si>
    <t>Increased Stamina</t>
  </si>
  <si>
    <t>increased stamina</t>
  </si>
  <si>
    <t>increasedstamina</t>
  </si>
  <si>
    <t>skill_passive_staminapercent</t>
  </si>
  <si>
    <t>Find Item</t>
  </si>
  <si>
    <t>find item</t>
  </si>
  <si>
    <t>dm12+skill('Find Potion'.blvl)*par8</t>
  </si>
  <si>
    <t>% chance to find any item</t>
  </si>
  <si>
    <t>% chance to find any item Min</t>
  </si>
  <si>
    <t>% chance to find any item Max</t>
  </si>
  <si>
    <t>% chance for high quality item</t>
  </si>
  <si>
    <t>% chance for magic item</t>
  </si>
  <si>
    <t>% chance synergy</t>
  </si>
  <si>
    <t>Leap Attack</t>
  </si>
  <si>
    <t>leap attack</t>
  </si>
  <si>
    <t>leapattack</t>
  </si>
  <si>
    <t>barbarian_leapattack_1</t>
  </si>
  <si>
    <t>ln34+skill('Leap'.blvl)*par8</t>
  </si>
  <si>
    <t>skill('Leap'.blvl)*par8</t>
  </si>
  <si>
    <t>Concentrate</t>
  </si>
  <si>
    <t>concentrate</t>
  </si>
  <si>
    <t>doubledamage1</t>
  </si>
  <si>
    <t>ln12+skill('Bash'.blvl)*par8+skill('Battle Orders'.blvl)*par7</t>
  </si>
  <si>
    <t>skill('Berserk'.blvl)</t>
  </si>
  <si>
    <t>Iron Skin</t>
  </si>
  <si>
    <t>iron skin</t>
  </si>
  <si>
    <t>ironskin</t>
  </si>
  <si>
    <t>Battle Cry</t>
  </si>
  <si>
    <t>battle cry</t>
  </si>
  <si>
    <t>battlecry</t>
  </si>
  <si>
    <t>barbarian_battlecry_1</t>
  </si>
  <si>
    <t>Enemy Armor % baseline</t>
  </si>
  <si>
    <t>Enemy Armor % per level</t>
  </si>
  <si>
    <t>Enemy Damage % baseline</t>
  </si>
  <si>
    <t>Enemy Damage % per level</t>
  </si>
  <si>
    <t>Frenzy</t>
  </si>
  <si>
    <t>frenzy</t>
  </si>
  <si>
    <t>par7+skill('Increased Stamina'.blvl)*10</t>
  </si>
  <si>
    <t>ln12+(skill('Double Swing'.blvl) + skill('Taunt'.blvl))*par8</t>
  </si>
  <si>
    <t>Damage % base</t>
  </si>
  <si>
    <t>Increased Speed</t>
  </si>
  <si>
    <t>increased speed</t>
  </si>
  <si>
    <t>increasedspeed</t>
  </si>
  <si>
    <t>Battle Orders</t>
  </si>
  <si>
    <t>battle orders</t>
  </si>
  <si>
    <t>battleorders</t>
  </si>
  <si>
    <t>ln12+(skill('Shout'.blvl)+skill('Battle Command'.blvl))*par8</t>
  </si>
  <si>
    <t>item_maxmana_percent</t>
  </si>
  <si>
    <t>item_maxhp_percent</t>
  </si>
  <si>
    <t>barbarian_battleorders_1</t>
  </si>
  <si>
    <t>HP Mana Stamina % baseline</t>
  </si>
  <si>
    <t>HP Mana Stamina % per level</t>
  </si>
  <si>
    <t>Grim Ward</t>
  </si>
  <si>
    <t>grim ward</t>
  </si>
  <si>
    <t>grimwardmediumstart</t>
  </si>
  <si>
    <t>grimwardsmallstart</t>
  </si>
  <si>
    <t>grimwardlargestart</t>
  </si>
  <si>
    <t>par6</t>
  </si>
  <si>
    <t>-par3 - (skill('Find Potion'.blvl) * par4)</t>
  </si>
  <si>
    <t>barbarian_grimward_1</t>
  </si>
  <si>
    <t>Ward Duration (Min=5)</t>
  </si>
  <si>
    <t>Damage Taken % baseline</t>
  </si>
  <si>
    <t>Damage Taken % per level</t>
  </si>
  <si>
    <t>Monster Fear Distance</t>
  </si>
  <si>
    <t>Whirlwind</t>
  </si>
  <si>
    <t>whirlwind</t>
  </si>
  <si>
    <t>barbarian_whirlwind</t>
  </si>
  <si>
    <t>Berserk</t>
  </si>
  <si>
    <t>berserk</t>
  </si>
  <si>
    <t>par4-min(((110*lvl)/(lvl+6)*(par4-par3)/100),(par4-par3))</t>
  </si>
  <si>
    <t>armor_override_percent</t>
  </si>
  <si>
    <t>barbarian_grunt_large_1</t>
  </si>
  <si>
    <t>ln12+(skill('Howl'.blvl) + skill('Battle Orders'.blvl))*par8</t>
  </si>
  <si>
    <t>Duration Min</t>
  </si>
  <si>
    <t>Duration Max</t>
  </si>
  <si>
    <t>Natural Resistance</t>
  </si>
  <si>
    <t>natural resistance</t>
  </si>
  <si>
    <t>naturalresistance</t>
  </si>
  <si>
    <t>War Cry</t>
  </si>
  <si>
    <t>war cry</t>
  </si>
  <si>
    <t>warcry</t>
  </si>
  <si>
    <t>barbarian_warcry_1</t>
  </si>
  <si>
    <t>(skill('Howl'.blvl)+skill('Taunt'.blvl)+skill('Battle Cry'.blvl))*par8</t>
  </si>
  <si>
    <t>Battle Command</t>
  </si>
  <si>
    <t>battle command</t>
  </si>
  <si>
    <t>battlecommand</t>
  </si>
  <si>
    <t>ln12+(skill('Shout'.blvl)+skill('Battle Orders'.blvl))*par8</t>
  </si>
  <si>
    <t>item_allskills</t>
  </si>
  <si>
    <t>barbarian_command_1</t>
  </si>
  <si>
    <t>Bonus to All Skills</t>
  </si>
  <si>
    <t>Fire Hit</t>
  </si>
  <si>
    <t>UnHolyBolt</t>
  </si>
  <si>
    <t>unholybolt1</t>
  </si>
  <si>
    <t>SkeletonRaise</t>
  </si>
  <si>
    <t>MaggotEgg</t>
  </si>
  <si>
    <t>sandmaggotegg_hatch_1</t>
  </si>
  <si>
    <t xml:space="preserve"> </t>
  </si>
  <si>
    <t>(lvl &lt; 5) ? lvl : min(12,5+(lvl-5)/3)</t>
  </si>
  <si>
    <t># of units to spawn</t>
  </si>
  <si>
    <t>ShamanFire</t>
  </si>
  <si>
    <t>shafire1</t>
  </si>
  <si>
    <t>MagottUp</t>
  </si>
  <si>
    <t>sandmaggot_emerge</t>
  </si>
  <si>
    <t>dirt pile</t>
  </si>
  <si>
    <t>sand pile</t>
  </si>
  <si>
    <t>MagottDown</t>
  </si>
  <si>
    <t>sandmaggot_burrow</t>
  </si>
  <si>
    <t>HP % Healed</t>
  </si>
  <si>
    <t>MagottLay</t>
  </si>
  <si>
    <t>AndrialSpray</t>
  </si>
  <si>
    <t>andarielspray</t>
  </si>
  <si>
    <t>Jump</t>
  </si>
  <si>
    <t>Swarm Move</t>
  </si>
  <si>
    <t>Anim Sequence Start Frame</t>
  </si>
  <si>
    <t>Anim Sequence Stop Frame</t>
  </si>
  <si>
    <t>Nest</t>
  </si>
  <si>
    <t>Quick Strike</t>
  </si>
  <si>
    <t>raven1</t>
  </si>
  <si>
    <t>VampireFireball</t>
  </si>
  <si>
    <t>vampirefireball</t>
  </si>
  <si>
    <t>VampireFirewall</t>
  </si>
  <si>
    <t>vampirefirewallmaker</t>
  </si>
  <si>
    <t>vampirefirewall</t>
  </si>
  <si>
    <t>VampireMeteor</t>
  </si>
  <si>
    <t>vampiremeteorcenter</t>
  </si>
  <si>
    <t>GargoyleTrap</t>
  </si>
  <si>
    <t>shafire3</t>
  </si>
  <si>
    <t>SpiderLay</t>
  </si>
  <si>
    <t>spidergoolay</t>
  </si>
  <si>
    <t>spiderlay</t>
  </si>
  <si>
    <t>slowed</t>
  </si>
  <si>
    <t>A2</t>
  </si>
  <si>
    <t>Frames to apply aura to target</t>
  </si>
  <si>
    <t>Slow Duration per level</t>
  </si>
  <si>
    <t>VampireHeal</t>
  </si>
  <si>
    <t>VampireRaise</t>
  </si>
  <si>
    <t>Submerge</t>
  </si>
  <si>
    <t>FetishAura</t>
  </si>
  <si>
    <t>necromancer_curse_1</t>
  </si>
  <si>
    <t>curseeffectred</t>
  </si>
  <si>
    <t>Missile Density</t>
  </si>
  <si>
    <t>Attack Speed % baseline</t>
  </si>
  <si>
    <t>Duration baseline &amp; per level</t>
  </si>
  <si>
    <t>Attack Speed % per level</t>
  </si>
  <si>
    <t>Radius baseline (+2 per level)</t>
  </si>
  <si>
    <t>FetishInferno</t>
  </si>
  <si>
    <t>fetishinferno1</t>
  </si>
  <si>
    <t>fetishinferno2</t>
  </si>
  <si>
    <t>Missile Range (If 0, then use Missile Param2)</t>
  </si>
  <si>
    <t>Anim Frame Adder (Min=1)</t>
  </si>
  <si>
    <t>Anim Frame Density (Min=1)</t>
  </si>
  <si>
    <t>ZakarumHeal</t>
  </si>
  <si>
    <t>receiving</t>
  </si>
  <si>
    <t>healing</t>
  </si>
  <si>
    <t>15+5*lvl</t>
  </si>
  <si>
    <t>Heal % Min</t>
  </si>
  <si>
    <t>Heal % Max</t>
  </si>
  <si>
    <t>Emerge</t>
  </si>
  <si>
    <t>Resurrect</t>
  </si>
  <si>
    <t>fallenshaman_resurrect_cast</t>
  </si>
  <si>
    <t>Bestow</t>
  </si>
  <si>
    <t>MissileSkill1</t>
  </si>
  <si>
    <t>MonTeleport</t>
  </si>
  <si>
    <t>PrimeLightning</t>
  </si>
  <si>
    <t>monsterlight</t>
  </si>
  <si>
    <t>mephisto_lightning_cast</t>
  </si>
  <si>
    <t>PrimeBolt</t>
  </si>
  <si>
    <t>mephisto_chargedbolt_cast</t>
  </si>
  <si>
    <t>lvl+2</t>
  </si>
  <si>
    <t>PrimeBlaze</t>
  </si>
  <si>
    <t>monster_cast_fire</t>
  </si>
  <si>
    <t>PrimeFirewall</t>
  </si>
  <si>
    <t>PrimeSpike</t>
  </si>
  <si>
    <t>monglacialspike</t>
  </si>
  <si>
    <t>monster_cast_cold</t>
  </si>
  <si>
    <t>Freeze frames baseline</t>
  </si>
  <si>
    <t>Freeze frames per level</t>
  </si>
  <si>
    <t>PrimeIceNova</t>
  </si>
  <si>
    <t>PrimePoisonball</t>
  </si>
  <si>
    <t>poisonball</t>
  </si>
  <si>
    <t>mephisto_orb_cast</t>
  </si>
  <si>
    <t>PrimePoisonNova</t>
  </si>
  <si>
    <t>primepoisoncloud</t>
  </si>
  <si>
    <t>lvl-1</t>
  </si>
  <si>
    <t># of Missile Subloops</t>
  </si>
  <si>
    <t>Missiles Created Modifier (used as 16/#=Total Missiles created) (Min=1)</t>
  </si>
  <si>
    <t>DiabLight</t>
  </si>
  <si>
    <t>diablight</t>
  </si>
  <si>
    <t>diablo_laser_cast</t>
  </si>
  <si>
    <t>Delay between Missiles created</t>
  </si>
  <si>
    <t>Missile Frame Density (Min=1)</t>
  </si>
  <si>
    <t>Anim Frame Adder</t>
  </si>
  <si>
    <t>DiabCold</t>
  </si>
  <si>
    <t>diablo_cold_cast</t>
  </si>
  <si>
    <t>Frames</t>
  </si>
  <si>
    <t>DiabFire</t>
  </si>
  <si>
    <t>diabfire</t>
  </si>
  <si>
    <t>diablo_fire_cast</t>
  </si>
  <si>
    <t>FingerMageSpider</t>
  </si>
  <si>
    <t>fingermagespider</t>
  </si>
  <si>
    <t>fingermagecurse</t>
  </si>
  <si>
    <t>manarecovery</t>
  </si>
  <si>
    <t>fingermage_bolt_cast_1</t>
  </si>
  <si>
    <t>Duration for Mana drain baseline</t>
  </si>
  <si>
    <t>Duration for Mana drain per level</t>
  </si>
  <si>
    <t>Mana Recovery % Reduction</t>
  </si>
  <si>
    <t>DiabWall</t>
  </si>
  <si>
    <t>firestorm</t>
  </si>
  <si>
    <t>diabwallmaker</t>
  </si>
  <si>
    <t>DiabRun</t>
  </si>
  <si>
    <t>diablo_run</t>
  </si>
  <si>
    <t>Anim Run Stop Frame Length</t>
  </si>
  <si>
    <t>Anim Run Stop Event Frame</t>
  </si>
  <si>
    <t>Anim Run Start Event Frame</t>
  </si>
  <si>
    <t>Anim Run Loop Repeat Event Frame</t>
  </si>
  <si>
    <t>Anim Run Loop Frame Length</t>
  </si>
  <si>
    <t>Anim Run Loop Start Event Frame</t>
  </si>
  <si>
    <t>DiabPrison</t>
  </si>
  <si>
    <t>boneprison1</t>
  </si>
  <si>
    <t>diablo_boneprison_rise</t>
  </si>
  <si>
    <t>PoisonBallTrap</t>
  </si>
  <si>
    <t>trap poison ball left</t>
  </si>
  <si>
    <t>AndyPoisonBolt</t>
  </si>
  <si>
    <t>andypoisonbolt</t>
  </si>
  <si>
    <t>HireableMissile</t>
  </si>
  <si>
    <t>DesertTurret</t>
  </si>
  <si>
    <t>desertfireball</t>
  </si>
  <si>
    <t>ArcaneTower</t>
  </si>
  <si>
    <t>lightningtowernova</t>
  </si>
  <si>
    <t>lightningorb_attack_1</t>
  </si>
  <si>
    <t>MonBlizzard</t>
  </si>
  <si>
    <t>monblizcenter</t>
  </si>
  <si>
    <t>Mosquito</t>
  </si>
  <si>
    <t># of Anim loops Min (1 loop = 1 frame)</t>
  </si>
  <si>
    <t># of Anim Frame loops Max (1 loop = 1 frame)</t>
  </si>
  <si>
    <t>Heal % of current HP</t>
  </si>
  <si>
    <t>Anim Repeat Start Frame</t>
  </si>
  <si>
    <t>CursedBallTrapRight</t>
  </si>
  <si>
    <t>trap cursed skull right</t>
  </si>
  <si>
    <t>CursedBallTrapLeft</t>
  </si>
  <si>
    <t>trap cursed skull left</t>
  </si>
  <si>
    <t>MonFrozenArmor</t>
  </si>
  <si>
    <t>Freeze Frames</t>
  </si>
  <si>
    <t>Freeze Frames per level</t>
  </si>
  <si>
    <t>MonBoneArmor</t>
  </si>
  <si>
    <t>ln12*256</t>
  </si>
  <si>
    <t>MonBoneSpirit</t>
  </si>
  <si>
    <t>monbonespirit</t>
  </si>
  <si>
    <t>Search range</t>
  </si>
  <si>
    <t>MonCurseCast</t>
  </si>
  <si>
    <t>Attack Speed % and Velocity %</t>
  </si>
  <si>
    <t>HellMeteor</t>
  </si>
  <si>
    <t>hellmeteordown</t>
  </si>
  <si>
    <t>RegurgitatorEat</t>
  </si>
  <si>
    <t>regurgitator_eat_1</t>
  </si>
  <si>
    <t>bigblood1</t>
  </si>
  <si>
    <t>Heal % of target's max HP</t>
  </si>
  <si>
    <t>MonFrenzy</t>
  </si>
  <si>
    <t>monfrenzy</t>
  </si>
  <si>
    <t>Speed % Min</t>
  </si>
  <si>
    <t>Speed % Max</t>
  </si>
  <si>
    <t>QueenDeath</t>
  </si>
  <si>
    <t>Scroll of Identify</t>
  </si>
  <si>
    <t>scroll of identify</t>
  </si>
  <si>
    <t>Book of Identify</t>
  </si>
  <si>
    <t>book of identify</t>
  </si>
  <si>
    <t>Scroll of Townportal</t>
  </si>
  <si>
    <t>scroll of townportal</t>
  </si>
  <si>
    <t>Book of Townportal</t>
  </si>
  <si>
    <t>book of townportal</t>
  </si>
  <si>
    <t>Raven</t>
  </si>
  <si>
    <t>dru</t>
  </si>
  <si>
    <t>raven</t>
  </si>
  <si>
    <t>druidhawk</t>
  </si>
  <si>
    <t>min(lvl,par2)</t>
  </si>
  <si>
    <t>druid_summon</t>
  </si>
  <si>
    <t>ulvl + par1 + lvl</t>
  </si>
  <si>
    <t>Summon Pet Level (Min=1)</t>
  </si>
  <si>
    <t>Summon Pet Level baseline</t>
  </si>
  <si>
    <t># of max ravens</t>
  </si>
  <si>
    <t># of hits baseline</t>
  </si>
  <si>
    <t># of hits per level</t>
  </si>
  <si>
    <t>(skill('Summon Spirit Wolf'.blvl)+skill('Summon Fenris'.blvl)+skill('Summon Grizzly'.blvl))*par8</t>
  </si>
  <si>
    <t>Plague Poppy</t>
  </si>
  <si>
    <t>plague poppy</t>
  </si>
  <si>
    <t>vine_beast</t>
  </si>
  <si>
    <t>plaguepoppy</t>
  </si>
  <si>
    <t>vine</t>
  </si>
  <si>
    <t>Vine Attack</t>
  </si>
  <si>
    <t>par3 * (lvl-1)</t>
  </si>
  <si>
    <t>ulvl * 3 / 4 + lvl</t>
  </si>
  <si>
    <t>skill('Rabies'.blvl)*par8</t>
  </si>
  <si>
    <t>Wearwolf</t>
  </si>
  <si>
    <t>wearwolf</t>
  </si>
  <si>
    <t>wolf</t>
  </si>
  <si>
    <t>1000+skill('Shape Shifting'.ln12)</t>
  </si>
  <si>
    <t>par2+skill('Shape Shifting'.ln34)</t>
  </si>
  <si>
    <t>wolf_into</t>
  </si>
  <si>
    <t>wolf_undo</t>
  </si>
  <si>
    <t>Stamina %</t>
  </si>
  <si>
    <t>Allow Instant Direct Transformation</t>
  </si>
  <si>
    <t>Shape Shifting</t>
  </si>
  <si>
    <t>shape shifting</t>
  </si>
  <si>
    <t>Firestorm</t>
  </si>
  <si>
    <t>firestormmaker</t>
  </si>
  <si>
    <t>druid_firecast_b</t>
  </si>
  <si>
    <t>druid_fire_cast_1</t>
  </si>
  <si>
    <t>(skill('Molten Boulder'.blvl)+skill('Eruption'.blvl))*par8</t>
  </si>
  <si>
    <t>Oak Sage</t>
  </si>
  <si>
    <t>oak sage</t>
  </si>
  <si>
    <t>maxpoisonresist</t>
  </si>
  <si>
    <t>oaksage</t>
  </si>
  <si>
    <t>totem</t>
  </si>
  <si>
    <t>Oak Sage Aura</t>
  </si>
  <si>
    <t>(lvl-1)*par3</t>
  </si>
  <si>
    <t>ulvl</t>
  </si>
  <si>
    <t>Aura HP % baseline (must match Oak Sage Aura Param3)</t>
  </si>
  <si>
    <t>Aura HP % per level (must match Oak Sage Aura Param4)</t>
  </si>
  <si>
    <t>Radius baseline (must match Oak Sage Aura Param1)</t>
  </si>
  <si>
    <t>Radius per level (must match Oak Sage Aura Param2)</t>
  </si>
  <si>
    <t>Summon Spirit Wolf</t>
  </si>
  <si>
    <t>summon spirit wolf</t>
  </si>
  <si>
    <t>min(par8 * lvl,85)</t>
  </si>
  <si>
    <t>(par4 * lvl) + ln56</t>
  </si>
  <si>
    <t>coldlength</t>
  </si>
  <si>
    <t>edln</t>
  </si>
  <si>
    <t>spiritwolf</t>
  </si>
  <si>
    <t>min(lvl,par3)</t>
  </si>
  <si>
    <t>(par7 * lvl) + skill('Summon Fenris'.par2) * skill('Summon Fenris'.lvl)</t>
  </si>
  <si>
    <t>Attack Rating % baseline (also used for synergy)</t>
  </si>
  <si>
    <t>Attack Rating % per level (also used for synergy)</t>
  </si>
  <si>
    <t># of max wolves</t>
  </si>
  <si>
    <t>Armor % baseline (also used for synergy)</t>
  </si>
  <si>
    <t>Armor % per level (also used for synergy)</t>
  </si>
  <si>
    <t>skill('Summon Grizzly'.ln12)</t>
  </si>
  <si>
    <t>Wearbear</t>
  </si>
  <si>
    <t>wearbear</t>
  </si>
  <si>
    <t>bear</t>
  </si>
  <si>
    <t>par5 + skill('Shape Shifting'.ln34)</t>
  </si>
  <si>
    <t>bear_into</t>
  </si>
  <si>
    <t>bear_undo</t>
  </si>
  <si>
    <t>Molten Boulder</t>
  </si>
  <si>
    <t>molten boulder</t>
  </si>
  <si>
    <t>moltenboulderemerge</t>
  </si>
  <si>
    <t>Physical Damage synergy</t>
  </si>
  <si>
    <t>Fire Damage synergy</t>
  </si>
  <si>
    <t>skill('Volcano'.blvl)*par7</t>
  </si>
  <si>
    <t>skill('Firestorm'.blvl)*par8</t>
  </si>
  <si>
    <t>Arctic Blast</t>
  </si>
  <si>
    <t>arctic blast</t>
  </si>
  <si>
    <t>arcticblast1</t>
  </si>
  <si>
    <t>arctic_blast_cast</t>
  </si>
  <si>
    <t>druid_windcast</t>
  </si>
  <si>
    <t>arcticblast2</t>
  </si>
  <si>
    <t>skill('Cyclone Armor'.blvl)*par8</t>
  </si>
  <si>
    <t>Cycle of Life</t>
  </si>
  <si>
    <t>cycle of life</t>
  </si>
  <si>
    <t>cycleoflife</t>
  </si>
  <si>
    <t>CorpseCycler</t>
  </si>
  <si>
    <t>Lifesteal % baseline (must match CorpseCycler Param1)</t>
  </si>
  <si>
    <t>Lifesteal % per level (must match CorpseCycler Param2)</t>
  </si>
  <si>
    <t>Feral Rage</t>
  </si>
  <si>
    <t>feral rage</t>
  </si>
  <si>
    <t>feralrage</t>
  </si>
  <si>
    <t>lifedrainmindam</t>
  </si>
  <si>
    <t>par2 * lvl</t>
  </si>
  <si>
    <t>lifedrainmaxdam</t>
  </si>
  <si>
    <t>lvl/par7 + par8</t>
  </si>
  <si>
    <t># of Max Charges</t>
  </si>
  <si>
    <t>Lifesteal % per Charge</t>
  </si>
  <si>
    <t># of Levels needed per max Charge gained</t>
  </si>
  <si>
    <t># of max Charges Min</t>
  </si>
  <si>
    <t>Maul</t>
  </si>
  <si>
    <t>maul</t>
  </si>
  <si>
    <t>lvl*par3</t>
  </si>
  <si>
    <t>stunlength</t>
  </si>
  <si>
    <t>lvl*par1</t>
  </si>
  <si>
    <t>Attack Speed % per Charge</t>
  </si>
  <si>
    <t>Damage % per Charge</t>
  </si>
  <si>
    <t>Stun Length Min</t>
  </si>
  <si>
    <t>Stun Length Max</t>
  </si>
  <si>
    <t>Eruption</t>
  </si>
  <si>
    <t>eruption</t>
  </si>
  <si>
    <t>erruption center</t>
  </si>
  <si>
    <t>druid_firecast_a</t>
  </si>
  <si>
    <t>druid_fire_cast_2</t>
  </si>
  <si>
    <t>Missile Delay</t>
  </si>
  <si>
    <t>Radius to create Missiles</t>
  </si>
  <si>
    <t>Missile Spawn Rate (Min=1)</t>
  </si>
  <si>
    <t>(skill('Firestorm'.blvl)+skill('Volcano'.blvl))*par8</t>
  </si>
  <si>
    <t>Cyclone Armor</t>
  </si>
  <si>
    <t>cyclone armor</t>
  </si>
  <si>
    <t>cyclonearmor</t>
  </si>
  <si>
    <t>(ln12*(100+(skill('Twister'.blvl)+skill('Tornado'.blvl)+skill('Hurricane'.blvl))*par8)/100)*256</t>
  </si>
  <si>
    <t>druid_cyclonearmor</t>
  </si>
  <si>
    <t>Elemental Damage Absorbed baseline</t>
  </si>
  <si>
    <t>Elemental Damage Absorbed per level</t>
  </si>
  <si>
    <t>Heart of Wolverine</t>
  </si>
  <si>
    <t>heart of wolverine</t>
  </si>
  <si>
    <t>heartofwolverine</t>
  </si>
  <si>
    <t>Wolverine Aura</t>
  </si>
  <si>
    <t>(lvl-1)*par1</t>
  </si>
  <si>
    <t>Bonus Level</t>
  </si>
  <si>
    <t>Attack Rating % baseline (must match Wolverine Aura)</t>
  </si>
  <si>
    <t>Attack Rating % per level (must match Wolverine Aura)</t>
  </si>
  <si>
    <t>Damage % baseline (must match Wolverine Aura Param5)</t>
  </si>
  <si>
    <t>Damage % per level (must match Wolverine Aura Param6)</t>
  </si>
  <si>
    <t>Radius baseline (must match Wolverine Aura Param1)</t>
  </si>
  <si>
    <t>Radius per level (must match Wolverine Aura Param2)</t>
  </si>
  <si>
    <t>Summon Fenris</t>
  </si>
  <si>
    <t>summon fenris</t>
  </si>
  <si>
    <t>(par6 * lvl) + skill('Summon Spirit Wolf'.lvl)* skill('Summon Spirit Wolf'.par6)</t>
  </si>
  <si>
    <t>skill('Summon Spirit Wolf'.lvl) * skill('Summon Spirit Wolf'.par2)</t>
  </si>
  <si>
    <t>fenris</t>
  </si>
  <si>
    <t>(par7 * lvl) + ln12</t>
  </si>
  <si>
    <t>HP % baseline (also used for synergy)</t>
  </si>
  <si>
    <t>HP % per level (also used for synergy)</t>
  </si>
  <si>
    <t>Rabies</t>
  </si>
  <si>
    <t>rabies</t>
  </si>
  <si>
    <t>rabiesplague</t>
  </si>
  <si>
    <t>(skill('Plague Poppy'.blvl))*par8</t>
  </si>
  <si>
    <t>Fire Claws</t>
  </si>
  <si>
    <t>fire claws</t>
  </si>
  <si>
    <t>fire_hit</t>
  </si>
  <si>
    <t>(skill('Firestorm'.blvl)+skill('Molten Boulder'.blvl))*par8</t>
  </si>
  <si>
    <t>Twister</t>
  </si>
  <si>
    <t>twister</t>
  </si>
  <si>
    <t>par2+par7*skill('Arctic Blast'.blvl)</t>
  </si>
  <si>
    <t>Stun Length (Used by Missile pSrvDmgFunc function)</t>
  </si>
  <si>
    <t>Duration Synergy</t>
  </si>
  <si>
    <t>(skill('Tornado'.blvl)+skill('Hurricane'.blvl))*par8</t>
  </si>
  <si>
    <t>Vines</t>
  </si>
  <si>
    <t>vines</t>
  </si>
  <si>
    <t>vinecreature</t>
  </si>
  <si>
    <t>VineCycler</t>
  </si>
  <si>
    <t>Manasteal % baseline (must match VineCycler Param1)</t>
  </si>
  <si>
    <t>Manasteal % per level (must match VineCycler Param2)</t>
  </si>
  <si>
    <t>Hunger</t>
  </si>
  <si>
    <t>hunger</t>
  </si>
  <si>
    <t>Manasteal %</t>
  </si>
  <si>
    <t>Manasteal % Min</t>
  </si>
  <si>
    <t>Manasteal % Max</t>
  </si>
  <si>
    <t>Shock Wave</t>
  </si>
  <si>
    <t>shock wave</t>
  </si>
  <si>
    <t>shockwave</t>
  </si>
  <si>
    <t>skill('Maul'.blvl)*par8</t>
  </si>
  <si>
    <t>Volcano</t>
  </si>
  <si>
    <t>volcano</t>
  </si>
  <si>
    <t>volcano overlay fire</t>
  </si>
  <si>
    <t>Missile Range</t>
  </si>
  <si>
    <t>skill('Molten Boulder'.blvl)*par7</t>
  </si>
  <si>
    <t>(skill('Eruption'.blvl)+skill('Armageddon'.blvl))*par8</t>
  </si>
  <si>
    <t>Tornado</t>
  </si>
  <si>
    <t>tornado</t>
  </si>
  <si>
    <t>Periodic Damage Delay</t>
  </si>
  <si>
    <t>Missile Radius</t>
  </si>
  <si>
    <t>(skill('Cyclone Armor'.blvl)+skill('Twister'.blvl)+skill('Hurricane'.blvl))*par8</t>
  </si>
  <si>
    <t>Spirit of Barbs</t>
  </si>
  <si>
    <t>spirit of barbs</t>
  </si>
  <si>
    <t>spiritofbarbs</t>
  </si>
  <si>
    <t>Barbs Aura</t>
  </si>
  <si>
    <t>Radius per level (must match Barbs Aura Param2)</t>
  </si>
  <si>
    <t>Summon Grizzly</t>
  </si>
  <si>
    <t>summon grizzly</t>
  </si>
  <si>
    <t>skill('Summon Spirit Wolf'.lvl)* skill('Summon Spirit Wolf'.par6)</t>
  </si>
  <si>
    <t>druidbear</t>
  </si>
  <si>
    <t>grizzly</t>
  </si>
  <si>
    <t>Damage % baseline (also used for synergy)</t>
  </si>
  <si>
    <t>Damage % per level (also used for synergy)</t>
  </si>
  <si>
    <t>Fury</t>
  </si>
  <si>
    <t>fury</t>
  </si>
  <si>
    <t>Armageddon</t>
  </si>
  <si>
    <t>armageddon</t>
  </si>
  <si>
    <t>armageddoncontrol</t>
  </si>
  <si>
    <t>ln12 + skill('Eruption'.blvl) * par7</t>
  </si>
  <si>
    <t>armageddontail</t>
  </si>
  <si>
    <t>armageddonrock</t>
  </si>
  <si>
    <t>Missile Frames</t>
  </si>
  <si>
    <t>Missile Fall Rate</t>
  </si>
  <si>
    <t>Missile Slide Rate</t>
  </si>
  <si>
    <t>skill('Volcano'.blvl)*par6</t>
  </si>
  <si>
    <t>(skill('Molten Boulder'.blvl)+skill('Firestorm'.blvl))*par8</t>
  </si>
  <si>
    <t>Hurricane</t>
  </si>
  <si>
    <t>hurricane</t>
  </si>
  <si>
    <t>ln12 + skill('Cyclone Armor'.blvl) * par7</t>
  </si>
  <si>
    <t>druid_hurricane</t>
  </si>
  <si>
    <t>hurricaneswoosh</t>
  </si>
  <si>
    <t>hurricanerock</t>
  </si>
  <si>
    <t>hurricanetree</t>
  </si>
  <si>
    <t># of Debris Missiles created</t>
  </si>
  <si>
    <t>Debris Missile Max Height</t>
  </si>
  <si>
    <t>(skill('Twister'.blvl)+skill('Tornado'.blvl))*par8</t>
  </si>
  <si>
    <t>Fire Trauma</t>
  </si>
  <si>
    <t>ass</t>
  </si>
  <si>
    <t>fire trauma</t>
  </si>
  <si>
    <t>bomb in air</t>
  </si>
  <si>
    <t>weapon_throw_1</t>
  </si>
  <si>
    <t>(skill('Shock Field'.blvl) + skill('Charged Bolt Sentry'.blvl) + skill('Lightning Sentry'.blvl) + skill('Wake of Fire Sentry'.blvl) + skill('Inferno Sentry'.blvl)) * par8</t>
  </si>
  <si>
    <t>Claw Mastery</t>
  </si>
  <si>
    <t>claw mastery</t>
  </si>
  <si>
    <t>clawmastery</t>
  </si>
  <si>
    <t>Psychic Hammer</t>
  </si>
  <si>
    <t>psychic hammer</t>
  </si>
  <si>
    <t>assassin_psychichammer</t>
  </si>
  <si>
    <t>psychic_hammer_hit</t>
  </si>
  <si>
    <t>paladin_holybolt_impact_1</t>
  </si>
  <si>
    <t>psychic_hammer_curse</t>
  </si>
  <si>
    <t>Knockback % VS Monster</t>
  </si>
  <si>
    <t>Knockback % VS Unique Monster</t>
  </si>
  <si>
    <t>Knockback % VS Boss</t>
  </si>
  <si>
    <t>Knockback % VS Player</t>
  </si>
  <si>
    <t>Knockback % VS Unique Monster Min</t>
  </si>
  <si>
    <t>Knockback % VS Unique Monster Max</t>
  </si>
  <si>
    <t>Knockback % VS Boss Min</t>
  </si>
  <si>
    <t>Knockback % VS Boss Max</t>
  </si>
  <si>
    <t>Tiger Strike</t>
  </si>
  <si>
    <t>tiger strike</t>
  </si>
  <si>
    <t>progressive_damage</t>
  </si>
  <si>
    <t>progressive_tohit</t>
  </si>
  <si>
    <t>assassinfootimpact</t>
  </si>
  <si>
    <t>tigerstrike1</t>
  </si>
  <si>
    <t>assassin_chargeup_tiger_1</t>
  </si>
  <si>
    <t>Attack Rating % per Charge</t>
  </si>
  <si>
    <t>Dragon Talon</t>
  </si>
  <si>
    <t>dragon talon</t>
  </si>
  <si>
    <t>assassin_kick_1</t>
  </si>
  <si>
    <t>lvl/6+1</t>
  </si>
  <si>
    <t># of kicks</t>
  </si>
  <si>
    <t>Always Hit (0 = disabled | 1 = enabled only when Charges are consumed)</t>
  </si>
  <si>
    <t>Shock Field</t>
  </si>
  <si>
    <t>shock field</t>
  </si>
  <si>
    <t>par1+lvl/par2+skill('Fire Trauma'.blvl)/3</t>
  </si>
  <si>
    <t>shock field in air</t>
  </si>
  <si>
    <t>(par1+lvl/par2+skill('Fire Trauma'.blvl)/3)/4+1</t>
  </si>
  <si>
    <t># of Levels needed per Missile created gained</t>
  </si>
  <si>
    <t>(skill('Charged Bolt Sentry'.blvl) + skill('Lightning Sentry'.blvl)) * par8</t>
  </si>
  <si>
    <t>Blade Sentinel</t>
  </si>
  <si>
    <t>blade sentinel</t>
  </si>
  <si>
    <t>blade creeper</t>
  </si>
  <si>
    <t>lvl*5</t>
  </si>
  <si>
    <t>stat('item_pierce_cold_immunity'.accr</t>
  </si>
  <si>
    <t>stat('passive_ltng_mastery'.accr)</t>
  </si>
  <si>
    <t>passive_cold_mastery</t>
  </si>
  <si>
    <t>stat('passive_cold_mastery'.accr)</t>
  </si>
  <si>
    <t>passive_pois_mastery</t>
  </si>
  <si>
    <t>stat('passive_pois_mastery'.accr)</t>
  </si>
  <si>
    <t>passive_ltng_pierce</t>
  </si>
  <si>
    <t>stat('passive_ltng_pierce'.accr)</t>
  </si>
  <si>
    <t>stat('passive_cold_pierce'.accr)</t>
  </si>
  <si>
    <t>passive_pois_pierce</t>
  </si>
  <si>
    <t>stat('passive_pois_pierce'.accr)</t>
  </si>
  <si>
    <t>bladecreeper</t>
  </si>
  <si>
    <t>assassintrap</t>
  </si>
  <si>
    <t>assassin_summon</t>
  </si>
  <si>
    <t>(skill('Blade Fury'.blvl)+skill('Blade Shield'.blvl))*par8</t>
  </si>
  <si>
    <t>Quickness</t>
  </si>
  <si>
    <t>quickness</t>
  </si>
  <si>
    <t>assassin_quickness</t>
  </si>
  <si>
    <t>Fists of Fire</t>
  </si>
  <si>
    <t>fists of fire</t>
  </si>
  <si>
    <t>fistsoffirefirewall</t>
  </si>
  <si>
    <t>progressive_fire</t>
  </si>
  <si>
    <t>fistsoffireexplode</t>
  </si>
  <si>
    <t>lvl*3</t>
  </si>
  <si>
    <t>Radius of explosion</t>
  </si>
  <si>
    <t>Radius to create ground fire Missiles</t>
  </si>
  <si>
    <t>Freeze Length Divisor (Freeze Length = Cold Length / Freeze Length Divisor) (Used only if Etype = cold)</t>
  </si>
  <si>
    <t>(skill('Royal Strike'.blvl)) * par8</t>
  </si>
  <si>
    <t>Dragon Claw</t>
  </si>
  <si>
    <t>dragon claw</t>
  </si>
  <si>
    <t>ln12 + skill('Claw Mastery'.blvl)*par7</t>
  </si>
  <si>
    <t>Charged Bolt Sentry</t>
  </si>
  <si>
    <t>charged bolt sentry</t>
  </si>
  <si>
    <t>chargeboltsentry</t>
  </si>
  <si>
    <t>BoltSentry</t>
  </si>
  <si>
    <t>skill('Fire Trauma'.blvl)</t>
  </si>
  <si>
    <t>skill('Shock Field'.blvl)</t>
  </si>
  <si>
    <t>Lightning Sentry</t>
  </si>
  <si>
    <t>skill('Lightning Sentry'.blvl)</t>
  </si>
  <si>
    <t>Death Sentry</t>
  </si>
  <si>
    <t>skill('Death Sentry'.blvl)</t>
  </si>
  <si>
    <t>par1 + skill('Lightning Sentry'.blvl)/par7</t>
  </si>
  <si>
    <t># of shots</t>
  </si>
  <si>
    <t># of shots (must match BoltSentry Param8)</t>
  </si>
  <si>
    <t># of Bolt Missiles created baseline (must match BoltSentry Param1)</t>
  </si>
  <si>
    <t># of Bolt Missiles created per level (must match BoltSentry Param2)</t>
  </si>
  <si>
    <t>Bonus bolt Missiles created per # levels synergy</t>
  </si>
  <si>
    <t>Bonus shot per # levels synergy</t>
  </si>
  <si>
    <t>(skill('Fire Trauma'.blvl) + skill('Lightning Sentry'.blvl)) * par8</t>
  </si>
  <si>
    <t>Wake of Fire Sentry</t>
  </si>
  <si>
    <t>wake of fire sentry</t>
  </si>
  <si>
    <t>wakeofdestruction</t>
  </si>
  <si>
    <t>Wake Of Destruction Sentry</t>
  </si>
  <si>
    <t>Inferno Sentry</t>
  </si>
  <si>
    <t>skill('Inferno Sentry'.blvl)</t>
  </si>
  <si>
    <t># of shots (must match Wake of Destruction Sentry Param8)</t>
  </si>
  <si>
    <t>(skill('Fire Trauma'.blvl) + skill('Inferno Sentry'.blvl)) * par8</t>
  </si>
  <si>
    <t>Weapon Block</t>
  </si>
  <si>
    <t>weapon block</t>
  </si>
  <si>
    <t>weaponblock</t>
  </si>
  <si>
    <t>passive_weaponblock</t>
  </si>
  <si>
    <t>Block % chance Max</t>
  </si>
  <si>
    <t>Cloak of Shadows</t>
  </si>
  <si>
    <t>cloak of shadows</t>
  </si>
  <si>
    <t>cloak_of_shadows</t>
  </si>
  <si>
    <t>cloaked</t>
  </si>
  <si>
    <t>ln78</t>
  </si>
  <si>
    <t>Radius Min</t>
  </si>
  <si>
    <t>Radius Max</t>
  </si>
  <si>
    <t>Armor % reduction baseline</t>
  </si>
  <si>
    <t>Armor % reduction per level</t>
  </si>
  <si>
    <t>Armor % bonus baseline</t>
  </si>
  <si>
    <t>Armor % bonus per level</t>
  </si>
  <si>
    <t>Cobra Strike</t>
  </si>
  <si>
    <t>cobra strike</t>
  </si>
  <si>
    <t>progressive_steal</t>
  </si>
  <si>
    <t>cobrastrike1</t>
  </si>
  <si>
    <t>assassin_chargeup_cobra_1</t>
  </si>
  <si>
    <t>Lifesteal % baseline</t>
  </si>
  <si>
    <t>Lifesteal % per level</t>
  </si>
  <si>
    <t>Blade Fury</t>
  </si>
  <si>
    <t>blade fury</t>
  </si>
  <si>
    <t>bladefragment1</t>
  </si>
  <si>
    <t>bladefragment2</t>
  </si>
  <si>
    <t>Min Mana required to cast</t>
  </si>
  <si>
    <t>lvl*10</t>
  </si>
  <si>
    <t>(skill('Blade Sentinel'.blvl)+skill('Blade Shield'.blvl))*par8</t>
  </si>
  <si>
    <t>Fade</t>
  </si>
  <si>
    <t>curse_resistance</t>
  </si>
  <si>
    <t>assassin_fade</t>
  </si>
  <si>
    <t>Elemental Resistance % Min</t>
  </si>
  <si>
    <t>Elemental Resistance % Max</t>
  </si>
  <si>
    <t>Curse Length % Reduction Min</t>
  </si>
  <si>
    <t>Curse Length % Reduction Max</t>
  </si>
  <si>
    <t>Damage Resistance % baseline</t>
  </si>
  <si>
    <t>Damage Resistance % per level</t>
  </si>
  <si>
    <t>Shadow Warrior</t>
  </si>
  <si>
    <t>shadow warrior</t>
  </si>
  <si>
    <t>shadowwarrior</t>
  </si>
  <si>
    <t>lvl*par2</t>
  </si>
  <si>
    <t>min(lvl*4,75)</t>
  </si>
  <si>
    <t>Magic Item Level baseline</t>
  </si>
  <si>
    <t>Magic Item Level per level</t>
  </si>
  <si>
    <t>Claws of Thunder</t>
  </si>
  <si>
    <t>claws of thunder</t>
  </si>
  <si>
    <t>clawsofthundernova</t>
  </si>
  <si>
    <t>clawsofthunderbolt</t>
  </si>
  <si>
    <t>progressive_lightning</t>
  </si>
  <si>
    <t>Missiles created modifier for 3 Charges (used as 64/#=Total Charged Bolts created)</t>
  </si>
  <si>
    <t>Dragon Tail</t>
  </si>
  <si>
    <t>dragon tail</t>
  </si>
  <si>
    <t>dragontail missile</t>
  </si>
  <si>
    <t>Attack Speed % Reduction</t>
  </si>
  <si>
    <t>lightning sentry</t>
  </si>
  <si>
    <t>lightningsentry</t>
  </si>
  <si>
    <t>sentry lightning</t>
  </si>
  <si>
    <t>skill('Charged Bolt Sentry'.blvl)</t>
  </si>
  <si>
    <t># of shots (must match sentry lightning Param8)</t>
  </si>
  <si>
    <t>(skill('Shock Field'.blvl) + skill('Charged Bolt Sentry'.blvl))*par8</t>
  </si>
  <si>
    <t>inferno sentry</t>
  </si>
  <si>
    <t>infernosentry</t>
  </si>
  <si>
    <t>mon inferno sentry</t>
  </si>
  <si>
    <t>skill('Wake of Fire Sentry'.blvl)</t>
  </si>
  <si>
    <t># of shots (must match mon inferno sentry Param8)</t>
  </si>
  <si>
    <t>Range (Duration of missile) baseline (must match mon inferno sentry Param3)</t>
  </si>
  <si>
    <t>Range (Duration of missile) per level (must match mon inferno sentry Param4)</t>
  </si>
  <si>
    <t>(skill('Fire Trauma'.blvl) + skill('Wake of Fire Sentry'.blvl))*par8</t>
  </si>
  <si>
    <t>Mind Blast</t>
  </si>
  <si>
    <t>mind blast</t>
  </si>
  <si>
    <t>fist_will_cast</t>
  </si>
  <si>
    <t>mindblast center</t>
  </si>
  <si>
    <t>mindblast hit</t>
  </si>
  <si>
    <t>dm56+skill('Psychic Hammer'.blvl)*par8</t>
  </si>
  <si>
    <t>% chance for conversion</t>
  </si>
  <si>
    <t>Duration for conversion</t>
  </si>
  <si>
    <t>Duration of conversion</t>
  </si>
  <si>
    <t>Duration of conversion random bonus range (from 0 to #)</t>
  </si>
  <si>
    <t>% chance for conversion Min</t>
  </si>
  <si>
    <t>% chance for conversion Max</t>
  </si>
  <si>
    <t>Blades of Ice</t>
  </si>
  <si>
    <t>blades of ice</t>
  </si>
  <si>
    <t>bladesoficecubes</t>
  </si>
  <si>
    <t>progressive_cold</t>
  </si>
  <si>
    <t>bladesoficeexplode</t>
  </si>
  <si>
    <t>Radius for 2 Charges</t>
  </si>
  <si>
    <t>Radius for 3 Charges</t>
  </si>
  <si>
    <t>Dragon Flight</t>
  </si>
  <si>
    <t>dragon flight</t>
  </si>
  <si>
    <t>dragonflight</t>
  </si>
  <si>
    <t>Range</t>
  </si>
  <si>
    <t>death sentry</t>
  </si>
  <si>
    <t>deathsentry</t>
  </si>
  <si>
    <t>mon death sentry</t>
  </si>
  <si>
    <t>death sentry ltng</t>
  </si>
  <si>
    <t># of shots (must match death sentry ltng Param8 &amp; mon death sentry Param8)</t>
  </si>
  <si>
    <t>(skill('Lightning Sentry'.blvl))*par8</t>
  </si>
  <si>
    <t>Blade Shield</t>
  </si>
  <si>
    <t>blade shield</t>
  </si>
  <si>
    <t>blade shield attachment</t>
  </si>
  <si>
    <t>bladeshield</t>
  </si>
  <si>
    <t>assassin_bladeshield</t>
  </si>
  <si>
    <t>(skill('Blade Sentinel'.blvl)+skill('Blade Fury'.blvl))*par8</t>
  </si>
  <si>
    <t>Venom</t>
  </si>
  <si>
    <t>venom</t>
  </si>
  <si>
    <t>venomclaws</t>
  </si>
  <si>
    <t>poisonmindam</t>
  </si>
  <si>
    <t>enms</t>
  </si>
  <si>
    <t>poisonmaxdam</t>
  </si>
  <si>
    <t>exms</t>
  </si>
  <si>
    <t>skill_poison_override_length</t>
  </si>
  <si>
    <t>edma</t>
  </si>
  <si>
    <t>assassin_venom</t>
  </si>
  <si>
    <t>Shadow Master</t>
  </si>
  <si>
    <t>shadow master</t>
  </si>
  <si>
    <t>shadowmaster</t>
  </si>
  <si>
    <t>Royal Strike</t>
  </si>
  <si>
    <t>royal strike</t>
  </si>
  <si>
    <t>royalstrikemeteorcenter</t>
  </si>
  <si>
    <t>royalstrikechainlightning</t>
  </si>
  <si>
    <t>royalstrikechaosice</t>
  </si>
  <si>
    <t>progressive_other</t>
  </si>
  <si>
    <t>Meteor Explosion Radius</t>
  </si>
  <si>
    <t>Chain Lightning Radius of jump to next target</t>
  </si>
  <si>
    <t># of Ice Bolt Missiles created</t>
  </si>
  <si>
    <t>Chain Lightning Missiles Created Modifier (used as 64/#=Total Chain Lightning Missiles created) (if &lt;=0, then use AuraRangeCalc)</t>
  </si>
  <si>
    <t>wake of destruction maker</t>
  </si>
  <si>
    <t>par8</t>
  </si>
  <si>
    <t># of shots (must match Wake of Fire Sentry Param1)</t>
  </si>
  <si>
    <t>Imp Inferno</t>
  </si>
  <si>
    <t>impinfernoflame1</t>
  </si>
  <si>
    <t>impinfernoflame2</t>
  </si>
  <si>
    <t>Missile Z Offset</t>
  </si>
  <si>
    <t>rand(par3,par4)</t>
  </si>
  <si>
    <t>Anim Frame Adder Min</t>
  </si>
  <si>
    <t>Anim Frame Adder Max</t>
  </si>
  <si>
    <t>Imp Fireball</t>
  </si>
  <si>
    <t>impfireball</t>
  </si>
  <si>
    <t>Baal Taunt</t>
  </si>
  <si>
    <t>baal taunt control</t>
  </si>
  <si>
    <t>monster_baal_taunt_1</t>
  </si>
  <si>
    <t xml:space="preserve">Delay in lightning </t>
  </si>
  <si>
    <t>Delay in poison clouds</t>
  </si>
  <si>
    <t>Baal Corpse Explode</t>
  </si>
  <si>
    <t>Radius to search for corpses baseline</t>
  </si>
  <si>
    <t>Radius to search for corpses per level</t>
  </si>
  <si>
    <t>Baal Monster Spawn</t>
  </si>
  <si>
    <t>baal spawn monsters</t>
  </si>
  <si>
    <t>baal_summon</t>
  </si>
  <si>
    <t>Catapult Charged Ball</t>
  </si>
  <si>
    <t>catapultchargedball</t>
  </si>
  <si>
    <t># of Bolt Missiles created (Min=1)</t>
  </si>
  <si>
    <t>Catapult Spike Ball</t>
  </si>
  <si>
    <t>catapult spike ball</t>
  </si>
  <si>
    <t># of Spike Missiles created (Min=1)</t>
  </si>
  <si>
    <t># of Spike Missiles created baseline</t>
  </si>
  <si>
    <t># of Spike Missiles created per level</t>
  </si>
  <si>
    <t>Suck Blood</t>
  </si>
  <si>
    <t>Heal % based on Damage Dealt</t>
  </si>
  <si>
    <t>Cry Help</t>
  </si>
  <si>
    <t>Healing Vortex</t>
  </si>
  <si>
    <t>healing vortex</t>
  </si>
  <si>
    <t>Teleport 2</t>
  </si>
  <si>
    <t>Self-resurrect</t>
  </si>
  <si>
    <t>plague vines</t>
  </si>
  <si>
    <t>druidpod_attack_1</t>
  </si>
  <si>
    <t>druidpod_walk1_1</t>
  </si>
  <si>
    <t>druidpod_neutral_1</t>
  </si>
  <si>
    <t>vine beast attack</t>
  </si>
  <si>
    <t>vine beast walk 1</t>
  </si>
  <si>
    <t>vine beast neutral</t>
  </si>
  <si>
    <t>min(ln12,12)</t>
  </si>
  <si>
    <t># of vine Missiles created</t>
  </si>
  <si>
    <t>Min Distance between Missiles</t>
  </si>
  <si>
    <t>Frames to apply aura to target (Min=5)</t>
  </si>
  <si>
    <t>Overseer Whip</t>
  </si>
  <si>
    <t>bloodlust</t>
  </si>
  <si>
    <t>suicideminion1</t>
  </si>
  <si>
    <t>% chance to get Bloodlust</t>
  </si>
  <si>
    <t>Bloodlust Duration</t>
  </si>
  <si>
    <t>barbscontrol</t>
  </si>
  <si>
    <t>barbs</t>
  </si>
  <si>
    <t>Radius baseline (must match Spirit of Barbs Param7)</t>
  </si>
  <si>
    <t>Radius per level (must match Spirit of Barbs Param8)</t>
  </si>
  <si>
    <t>wolverinecontrol</t>
  </si>
  <si>
    <t>wolverine</t>
  </si>
  <si>
    <t>Radius baseline (must match Heart of Wolverine Param7)</t>
  </si>
  <si>
    <t>Radius per level (must match Heart of Wolverine Param8)</t>
  </si>
  <si>
    <t>Attack Rating % baseline (must match Heart of Wolverine Param3)</t>
  </si>
  <si>
    <t>Attack Rating % per level (must match Heart of Wolverine Param4)</t>
  </si>
  <si>
    <t>Damage % baseline (must match Heart of Wolverine Param5)</t>
  </si>
  <si>
    <t>Damage % per level (must match Heart of Wolverine Param6)</t>
  </si>
  <si>
    <t>oaksagecontrol</t>
  </si>
  <si>
    <t>Radius baseline (must match Oak Sage Param7)</t>
  </si>
  <si>
    <t>Radius per level (must match Oak Sage Param8)</t>
  </si>
  <si>
    <t>HP % baseline (must match Oak Sage Param1)</t>
  </si>
  <si>
    <t>HP % per level (must match Oak Sage Param2)</t>
  </si>
  <si>
    <t>Imp Fire Missile</t>
  </si>
  <si>
    <t>impmiss21</t>
  </si>
  <si>
    <t>Impregnate</t>
  </si>
  <si>
    <t>painworm1</t>
  </si>
  <si>
    <t>Siege Beast Stomp</t>
  </si>
  <si>
    <t>siege_beast_dust</t>
  </si>
  <si>
    <t>Camera Screen Shake Magnitude</t>
  </si>
  <si>
    <t>Camera Screen Shake Build Up Duration</t>
  </si>
  <si>
    <t>Camera Screen Shake Loop Duration</t>
  </si>
  <si>
    <t>Camera Screen Shake Fade Duration</t>
  </si>
  <si>
    <t>MinionSpawner</t>
  </si>
  <si>
    <t>spawnedminion</t>
  </si>
  <si>
    <t>CatapultBlizzard</t>
  </si>
  <si>
    <t>catapult cold ball</t>
  </si>
  <si>
    <t>CatapultPlague</t>
  </si>
  <si>
    <t>catapult plague ball</t>
  </si>
  <si>
    <t>CatapultMeteor</t>
  </si>
  <si>
    <t>catapult meteor ball</t>
  </si>
  <si>
    <t>sentrychargedbolt</t>
  </si>
  <si>
    <t>ln12 + skill('Shock Field'.blvl)/skill('Charged Bolt Sentry'.par6)</t>
  </si>
  <si>
    <t>par8 + skill('Lightning Sentry'.blvl)/skill('Charged Bolt Sentry'.par7)</t>
  </si>
  <si>
    <t># of Bolt Missiles created baseline (must match Charged Bolt Sentry Param3)</t>
  </si>
  <si>
    <t># of Bolt Missiles created per level (must match Charged Bolt Sentry Param4)</t>
  </si>
  <si>
    <t># of shots (must match Charged Bolt Sentry Param1)</t>
  </si>
  <si>
    <t>recycler delay</t>
  </si>
  <si>
    <t>Lifesteal % baseline (must match CorpseCycler Param5)</t>
  </si>
  <si>
    <t>Lifesteal % per level (must match CorpseCycler Param6)</t>
  </si>
  <si>
    <t>DeathMaul</t>
  </si>
  <si>
    <t>death mauler</t>
  </si>
  <si>
    <t>death mauler trail</t>
  </si>
  <si>
    <t>Missile Anim Rate</t>
  </si>
  <si>
    <t>Defense Curse</t>
  </si>
  <si>
    <t>defense_curse</t>
  </si>
  <si>
    <t>Defense % baseline</t>
  </si>
  <si>
    <t>Defense % per level</t>
  </si>
  <si>
    <t>Blood Mana</t>
  </si>
  <si>
    <t>blood_mana</t>
  </si>
  <si>
    <t>Max HP Limit (If target HP reaches this value or lower, then remove the Curse)</t>
  </si>
  <si>
    <t>inferno sentry 1</t>
  </si>
  <si>
    <t>inferno sentry 2</t>
  </si>
  <si>
    <t>ln34/2 + skill('Wake of Fire Sentry'.blvl)</t>
  </si>
  <si>
    <t>par1 + skill('Wake of Fire Sentry'.blvl)</t>
  </si>
  <si>
    <t>Range (Duration of missile) baseline</t>
  </si>
  <si>
    <t>Range (Duration of missile) per level</t>
  </si>
  <si>
    <t># of shots (must match Inferno Sentry Param1)</t>
  </si>
  <si>
    <t>death_sentry</t>
  </si>
  <si>
    <t>deathsentryexplode</t>
  </si>
  <si>
    <t>par8 + skill('Fire Trauma'.blvl)/3</t>
  </si>
  <si>
    <t>Radius (half squares)</t>
  </si>
  <si>
    <t>Radius per level (half squares)</t>
  </si>
  <si>
    <t># of shots (must match Death Sentry Param1)</t>
  </si>
  <si>
    <t>sentrylightningbolt</t>
  </si>
  <si>
    <t># of Missiles shot</t>
  </si>
  <si>
    <t># of shots (must match Lightning Sentry Param1)</t>
  </si>
  <si>
    <t>fenris rage</t>
  </si>
  <si>
    <t>fenris_rage</t>
  </si>
  <si>
    <t>Baal Tentacle</t>
  </si>
  <si>
    <t>Baal Nova</t>
  </si>
  <si>
    <t>baal nova</t>
  </si>
  <si>
    <t>baal_novacast</t>
  </si>
  <si>
    <t>Baal Inferno</t>
  </si>
  <si>
    <t>baal inferno</t>
  </si>
  <si>
    <t>baal_missilecast</t>
  </si>
  <si>
    <t>Baal Cold Missiles</t>
  </si>
  <si>
    <t>baal cold maker</t>
  </si>
  <si>
    <t>baal_coldtrailcast</t>
  </si>
  <si>
    <t>MegademonInferno</t>
  </si>
  <si>
    <t>megademoninferno</t>
  </si>
  <si>
    <t>EvilHutSpawner</t>
  </si>
  <si>
    <t>spawnedflames</t>
  </si>
  <si>
    <t>CountessFirewall</t>
  </si>
  <si>
    <t>countessfirewallmaker</t>
  </si>
  <si>
    <t>countessfirewall</t>
  </si>
  <si>
    <t>ImpBolt</t>
  </si>
  <si>
    <t>imp charged bolt</t>
  </si>
  <si>
    <t>Horror Arctic Blast</t>
  </si>
  <si>
    <t>frozenhorror arcticblast1</t>
  </si>
  <si>
    <t>sentrylightningbolt2</t>
  </si>
  <si>
    <t>vine recycler delay</t>
  </si>
  <si>
    <t>Manasteal % baseline (must match Vines Param5)</t>
  </si>
  <si>
    <t>Manasteal % per level (must match Vines Param6)</t>
  </si>
  <si>
    <t>BearSmite</t>
  </si>
  <si>
    <t>druidbear_attack_1</t>
  </si>
  <si>
    <t>max(250,ln12)</t>
  </si>
  <si>
    <t>Resurrect2</t>
  </si>
  <si>
    <t>BloodLordFrenzy</t>
  </si>
  <si>
    <t>weapon_giant_1</t>
  </si>
  <si>
    <t>Baal Teleport</t>
  </si>
  <si>
    <t>baalteleport</t>
  </si>
  <si>
    <t>Imp Teleport</t>
  </si>
  <si>
    <t>attached</t>
  </si>
  <si>
    <t>imp teleport</t>
  </si>
  <si>
    <t>Baal Clone Teleport</t>
  </si>
  <si>
    <t>baalclonedeath</t>
  </si>
  <si>
    <t>ZakarumLightning</t>
  </si>
  <si>
    <t>VampireMissile</t>
  </si>
  <si>
    <t>firehead</t>
  </si>
  <si>
    <t>MephistoMissile</t>
  </si>
  <si>
    <t>mephisto</t>
  </si>
  <si>
    <t>DoomKnightMissile</t>
  </si>
  <si>
    <t>undeadmissile1</t>
  </si>
  <si>
    <t>RogueMissile</t>
  </si>
  <si>
    <t>rogue1</t>
  </si>
  <si>
    <t>necromage1</t>
  </si>
  <si>
    <t>MonBow</t>
  </si>
  <si>
    <t>cr_arrow6</t>
  </si>
  <si>
    <t>MonFireArrow</t>
  </si>
  <si>
    <t>MonColdArrow</t>
  </si>
  <si>
    <t>MonExplodingArrow</t>
  </si>
  <si>
    <t>MonFreezingArrow</t>
  </si>
  <si>
    <t>damage radius</t>
  </si>
  <si>
    <t>MonPowerStrike</t>
  </si>
  <si>
    <t>SuccubusBolt</t>
  </si>
  <si>
    <t>succubusmiss</t>
  </si>
  <si>
    <t>MephFrostNova</t>
  </si>
  <si>
    <t>mephfrostnova</t>
  </si>
  <si>
    <t>MonIceSpear</t>
  </si>
  <si>
    <t>ShamanIce</t>
  </si>
  <si>
    <t>Diablogeddon</t>
  </si>
  <si>
    <t>diablogeddoncontrol</t>
  </si>
  <si>
    <t>diablogeddontail</t>
  </si>
  <si>
    <t>diablogeddonrock</t>
  </si>
  <si>
    <t>Delerium Change</t>
  </si>
  <si>
    <t>delerium change</t>
  </si>
  <si>
    <t>delerium</t>
  </si>
  <si>
    <t>NihlathakCorpseExplosion</t>
  </si>
  <si>
    <t>min(30,16+lvl)</t>
  </si>
  <si>
    <t>SerpentCharge</t>
  </si>
  <si>
    <t>Trap Nova</t>
  </si>
  <si>
    <t>trapnova</t>
  </si>
  <si>
    <t>UnHolyBoltEx</t>
  </si>
  <si>
    <t>ShamanFireEx</t>
  </si>
  <si>
    <t>Imp Fire Missile Ex</t>
  </si>
  <si>
    <t>range adder</t>
  </si>
  <si>
    <t>Interact</t>
  </si>
  <si>
    <t>interact</t>
  </si>
  <si>
    <t>Loot</t>
  </si>
  <si>
    <t>loot</t>
  </si>
  <si>
    <t>TownPortal</t>
  </si>
  <si>
    <t>townportal</t>
  </si>
  <si>
    <t>EmoteWheel</t>
  </si>
  <si>
    <t>emotewheel</t>
  </si>
  <si>
    <t>SwapWeapons</t>
  </si>
  <si>
    <t>swapweapons</t>
  </si>
  <si>
    <t>Map</t>
  </si>
  <si>
    <t>map</t>
  </si>
  <si>
    <t>ShowItems</t>
  </si>
  <si>
    <t>showitems</t>
  </si>
  <si>
    <t>RunToggle</t>
  </si>
  <si>
    <t>runtoggle</t>
  </si>
  <si>
    <t>MonHolyFreeze</t>
  </si>
  <si>
    <t>MonLeap</t>
  </si>
  <si>
    <t>MonLeapAttack</t>
  </si>
  <si>
    <t>MonHolyFire</t>
  </si>
  <si>
    <t>MonHolyShock</t>
  </si>
  <si>
    <t>CubeLoot</t>
  </si>
  <si>
    <t>cubeloot</t>
  </si>
  <si>
    <t>Mark of the Bear</t>
  </si>
  <si>
    <t>mark of the bear</t>
  </si>
  <si>
    <t>markbear</t>
  </si>
  <si>
    <t>Damage Resist %</t>
  </si>
  <si>
    <t>Mark of the Wolf</t>
  </si>
  <si>
    <t>mark of the wolf</t>
  </si>
  <si>
    <t>markwolf</t>
  </si>
  <si>
    <t>Attack Rating %</t>
  </si>
  <si>
    <t>Life %</t>
  </si>
  <si>
    <t>Summon Goatman</t>
  </si>
  <si>
    <t>war</t>
  </si>
  <si>
    <t>summon goatman</t>
  </si>
  <si>
    <t>warlockdemonground</t>
  </si>
  <si>
    <t>(skill('Demonic Mastery'.dm91))</t>
  </si>
  <si>
    <t>skill('Demonic Mastery'.ln56) + ln78</t>
  </si>
  <si>
    <t>(ln56 + (skill('Demonic Mastery'.ln21))</t>
  </si>
  <si>
    <t>ln91</t>
  </si>
  <si>
    <t>skill('Blood Oath'.dm91)</t>
  </si>
  <si>
    <t>item_fasterattackrate</t>
  </si>
  <si>
    <t>min(ln21, 25)+(skill('Demonic Mastery'.ln12))</t>
  </si>
  <si>
    <t>item_crushingblow</t>
  </si>
  <si>
    <t>(skill('Death Mark'.blvl)*par2)+5</t>
  </si>
  <si>
    <t>wargoatman</t>
  </si>
  <si>
    <t>demon</t>
  </si>
  <si>
    <t>(skill('Demonic Mastery'.lvl)&gt;=20)?3:((skill('Demonic Mastery'.lvl)&gt;=10)?2:1)</t>
  </si>
  <si>
    <t>Goatman Stun</t>
  </si>
  <si>
    <t>(lvl &lt; 2)?0:(lvl)</t>
  </si>
  <si>
    <t>Goatman Berserk</t>
  </si>
  <si>
    <t>(lvl &lt;3)?0:(lvl)</t>
  </si>
  <si>
    <t>Goatman Frenzy</t>
  </si>
  <si>
    <t>(lvl &lt; 4)?0:(lvl)</t>
  </si>
  <si>
    <t>Goatman Cleave</t>
  </si>
  <si>
    <t>(lvl &lt;5)?0:(lvl)</t>
  </si>
  <si>
    <t>Warlock_Skill_Cast_Khazra_03</t>
  </si>
  <si>
    <t>warlock_shadow_cast_2</t>
  </si>
  <si>
    <t>((par1 * (lvl - 1))+skill('Blood Oath'.ln56))</t>
  </si>
  <si>
    <t>% Chance Crushing blow syn</t>
  </si>
  <si>
    <t>Attack Rating  Baseline</t>
  </si>
  <si>
    <t>Attack Rating per level flat</t>
  </si>
  <si>
    <t>Defense baseline</t>
  </si>
  <si>
    <t>Defense per level</t>
  </si>
  <si>
    <t>attack speed baseline</t>
  </si>
  <si>
    <t>attack speed increase per level</t>
  </si>
  <si>
    <t>Demonic Mastery</t>
  </si>
  <si>
    <t>demonic mastery</t>
  </si>
  <si>
    <t>demonic_mastery</t>
  </si>
  <si>
    <t>move speed % baseline</t>
  </si>
  <si>
    <t>movespeed % per level</t>
  </si>
  <si>
    <t>Death Mark</t>
  </si>
  <si>
    <t>death mark</t>
  </si>
  <si>
    <t>death_mark</t>
  </si>
  <si>
    <t>par9</t>
  </si>
  <si>
    <t>normal_damage_reduction</t>
  </si>
  <si>
    <t>magic_damage_reduction</t>
  </si>
  <si>
    <t>warlock_death_mark_pet</t>
  </si>
  <si>
    <t>Warlock_Skill_Death_Mark_Cast_01</t>
  </si>
  <si>
    <t>warlock_fire_cast_1</t>
  </si>
  <si>
    <t>Clear some CC from pet</t>
  </si>
  <si>
    <t>Max pet count</t>
  </si>
  <si>
    <t>damage received increased baseline</t>
  </si>
  <si>
    <t>damage received increased per level</t>
  </si>
  <si>
    <t>debuff duration baseline</t>
  </si>
  <si>
    <t>debuff duration per level</t>
  </si>
  <si>
    <t>armor class decreased baseline</t>
  </si>
  <si>
    <t>armor class decreased per level</t>
  </si>
  <si>
    <t xml:space="preserve">Synergy Movespeed Per Level </t>
  </si>
  <si>
    <t>teleport distance</t>
  </si>
  <si>
    <t>Summon Tainted</t>
  </si>
  <si>
    <t>summon tainted</t>
  </si>
  <si>
    <t>(ln91 + (skill('Demonic Mastery'.ln21))</t>
  </si>
  <si>
    <t>warbighead</t>
  </si>
  <si>
    <t>Tainted Resist Fire</t>
  </si>
  <si>
    <t>Tainted Fire Ball</t>
  </si>
  <si>
    <t>Warlock_Skill_Cast_Tainted_03</t>
  </si>
  <si>
    <t>Resist Fire Level Base</t>
  </si>
  <si>
    <t>Resist Fire level per level</t>
  </si>
  <si>
    <t>Damage % per level of demonic mastery</t>
  </si>
  <si>
    <t>Summon Defiler</t>
  </si>
  <si>
    <t>summon defiler</t>
  </si>
  <si>
    <t>par2*((lvl - 1) + (skill('Demonic Mastery'.blvl))</t>
  </si>
  <si>
    <t>min((skill('Demonic Mastery'.ln12)), 25)</t>
  </si>
  <si>
    <t>warputriddefiler</t>
  </si>
  <si>
    <t>Health Link</t>
  </si>
  <si>
    <t>Warlock_Skill_Cast_Defiler_03</t>
  </si>
  <si>
    <t>damage percent baseline</t>
  </si>
  <si>
    <t>Blood Oath</t>
  </si>
  <si>
    <t>blood oath</t>
  </si>
  <si>
    <t>absorbresisteddamage</t>
  </si>
  <si>
    <t>bloodoath</t>
  </si>
  <si>
    <t>Warlock_Skill_Blood_Oath_03</t>
  </si>
  <si>
    <t>Damage to % Demon</t>
  </si>
  <si>
    <t>Damage to % Demon baseline</t>
  </si>
  <si>
    <t>Damage to % Demon per level</t>
  </si>
  <si>
    <t>HP baseline</t>
  </si>
  <si>
    <t>HP % Per level</t>
  </si>
  <si>
    <t xml:space="preserve">Physcial damage reduction baseline </t>
  </si>
  <si>
    <t>Physical Damage Reduction cap</t>
  </si>
  <si>
    <t>Synergy Defense per level with Demonic Mastery</t>
  </si>
  <si>
    <t xml:space="preserve">Syn HP regen </t>
  </si>
  <si>
    <t>Engorge</t>
  </si>
  <si>
    <t>engorge</t>
  </si>
  <si>
    <t>engorgecast</t>
  </si>
  <si>
    <t>(skill('Engorge'.ln21))</t>
  </si>
  <si>
    <t>min(ln12, 35)</t>
  </si>
  <si>
    <t>(skill('Blood Oath'.blvl)*skill('Blood Oath'.pa11))</t>
  </si>
  <si>
    <t>hpregen</t>
  </si>
  <si>
    <t>(skill('Blood Oath'.pa12)*skill('Blood Oath'.blvl))</t>
  </si>
  <si>
    <t>Warlock_Skill_Engorge_03</t>
  </si>
  <si>
    <t>engorgecorpseeffect</t>
  </si>
  <si>
    <t>Blood Boil</t>
  </si>
  <si>
    <t>%Health healed to pet</t>
  </si>
  <si>
    <t>Attack Speed Baseline</t>
  </si>
  <si>
    <t>attack speed per level</t>
  </si>
  <si>
    <t>HP % Healed Baseline</t>
  </si>
  <si>
    <t>HP % Healed  per level</t>
  </si>
  <si>
    <t>baseline PDR duration</t>
  </si>
  <si>
    <t>per level PDR duration</t>
  </si>
  <si>
    <t>% damage reduction</t>
  </si>
  <si>
    <t>life drain min syn</t>
  </si>
  <si>
    <t>life drain max sin</t>
  </si>
  <si>
    <t>blood boil</t>
  </si>
  <si>
    <t>min(ln34/3,11)</t>
  </si>
  <si>
    <t>Warlock_Skill_Blood_Boil_Cast_01</t>
  </si>
  <si>
    <t>bloodboilexplode</t>
  </si>
  <si>
    <t>max(ln12, 5)</t>
  </si>
  <si>
    <t>% amount of pet health (1 demon)</t>
  </si>
  <si>
    <t>max((ln12/2), 5)</t>
  </si>
  <si>
    <t>% amount of pet health (2 demons)</t>
  </si>
  <si>
    <t>max((ln12/3), 5)</t>
  </si>
  <si>
    <t>% amount of pet health (3 demons)</t>
  </si>
  <si>
    <t>Hit Delay</t>
  </si>
  <si>
    <t>baseline for lifecost on demon pet</t>
  </si>
  <si>
    <t>cap for life cost for demon pet</t>
  </si>
  <si>
    <t>Radius cap (half squares)</t>
  </si>
  <si>
    <t>(skill('Engorge'.blvl))*par8</t>
  </si>
  <si>
    <t>(skill('Blood Oath'.blvl))*par8</t>
  </si>
  <si>
    <t>Consume</t>
  </si>
  <si>
    <t>consume</t>
  </si>
  <si>
    <t>Warlock_Skill_Consume_03</t>
  </si>
  <si>
    <t>% amount of pets health</t>
  </si>
  <si>
    <t>Max health % Baseline</t>
  </si>
  <si>
    <t>Max health % per level</t>
  </si>
  <si>
    <t>Movement Speed Baseline</t>
  </si>
  <si>
    <t>Movement speed per level</t>
  </si>
  <si>
    <t>Bind Demon</t>
  </si>
  <si>
    <t>bind demon</t>
  </si>
  <si>
    <t>binddemonchannelmaker</t>
  </si>
  <si>
    <t>bind_demon</t>
  </si>
  <si>
    <t>bind_demon_underling</t>
  </si>
  <si>
    <t>(ln56 + (skill('Demonic Mastery'.ln21)))</t>
  </si>
  <si>
    <t>skill('Blood Oath'.dm78)</t>
  </si>
  <si>
    <t>binddemon</t>
  </si>
  <si>
    <t>Warlock_Skill_Bind_Demon_03</t>
  </si>
  <si>
    <t>(lvl &gt;= 5)?5:0</t>
  </si>
  <si>
    <t>Add certain affix based on skill lvl (5 is an index for a monster affix - Extra Strong)</t>
  </si>
  <si>
    <t>(lvl &gt;= 10)?6:0</t>
  </si>
  <si>
    <t>Add certain affix based on skill lvl (6 is an index for a monster affix - Extra Fast)</t>
  </si>
  <si>
    <t>(lvl &gt;= 15)?27:0</t>
  </si>
  <si>
    <t>Add certain affix based on skill lvl (27 is an index for a monster affix - Spectral Hit)</t>
  </si>
  <si>
    <t>(lvl &gt;= 20)?30:0</t>
  </si>
  <si>
    <t>Add certain affix based on skill lvl (30 is an index for a monster affix - Aura Enchanted)</t>
  </si>
  <si>
    <t>HP Regen Behavior (0=default, no hp regen for elites, 1=no hp regen, 2=hp regen for all)</t>
  </si>
  <si>
    <t>Growthrate/start for % capture referenced in monpet.txt</t>
  </si>
  <si>
    <t>Cap for % capture  referenced in monpet.txt</t>
  </si>
  <si>
    <t>Baseline damage percent Increase</t>
  </si>
  <si>
    <t>Damage per level increase</t>
  </si>
  <si>
    <t>Synergy Chance to Bind w/ Death Mark  referenced in monpet.txt</t>
  </si>
  <si>
    <t>Baseline health percent Increase</t>
  </si>
  <si>
    <t>Heatlh per level increase</t>
  </si>
  <si>
    <t>Life% syn other demon skills</t>
  </si>
  <si>
    <t>dmg % syn other demon skills</t>
  </si>
  <si>
    <t>Levitate</t>
  </si>
  <si>
    <t>levitate</t>
  </si>
  <si>
    <t>levitate_mastery</t>
  </si>
  <si>
    <t>passive_mastery_item_req_percent</t>
  </si>
  <si>
    <t>Requirements -#% base</t>
  </si>
  <si>
    <t>Requirements -#% per level</t>
  </si>
  <si>
    <t>Eldritch Blast</t>
  </si>
  <si>
    <t>eldritchblast</t>
  </si>
  <si>
    <t>eldritchblastnova</t>
  </si>
  <si>
    <t>surge_hex_explode</t>
  </si>
  <si>
    <t>eldritchblastperiodic</t>
  </si>
  <si>
    <t>hexbanedebuff</t>
  </si>
  <si>
    <t>par3 + skill('Psychic Ward'.blvl) * par4</t>
  </si>
  <si>
    <t>Warlock_Skill_Eldritch_Blast_03</t>
  </si>
  <si>
    <t>warlock_psychic_cast_1_no_hex</t>
  </si>
  <si>
    <t>Psychic Ward</t>
  </si>
  <si>
    <t>min(ln12, 20)</t>
  </si>
  <si>
    <t>lifesteal %</t>
  </si>
  <si>
    <t>baseline life/manasteal</t>
  </si>
  <si>
    <t>per level life/manasteal</t>
  </si>
  <si>
    <t>Synergy Duration per level  (psychic ward)</t>
  </si>
  <si>
    <t>(skill('Blade Warp'.blvl)+skill('Hex Purge'.blvl))*par8</t>
  </si>
  <si>
    <t>Hex Bane</t>
  </si>
  <si>
    <t>hex bane</t>
  </si>
  <si>
    <t>hexbane</t>
  </si>
  <si>
    <t>min(ln56,50)*-1</t>
  </si>
  <si>
    <t>domeleeattack</t>
  </si>
  <si>
    <t>domissiledamage</t>
  </si>
  <si>
    <t>hextrigger</t>
  </si>
  <si>
    <t>magicmindam</t>
  </si>
  <si>
    <t>magicmaxdam</t>
  </si>
  <si>
    <t>Warlock_Skill_Hex_Bane_01</t>
  </si>
  <si>
    <t>warlock_psychic_cast_2</t>
  </si>
  <si>
    <t>150+(((skill('Eldritch Blast'.blvl)) *par9))</t>
  </si>
  <si>
    <t>Debuff Duration</t>
  </si>
  <si>
    <t>Hex Duration baseline</t>
  </si>
  <si>
    <t>Hex Duration per level</t>
  </si>
  <si>
    <t>Hex Purge Damage synergy</t>
  </si>
  <si>
    <t>(skill('Consume'.blvl)*pa10)+(skill('Hex Purge'.blvl)*pa10)+(skill('Mirrored Blades'.blvl)*pa10)</t>
  </si>
  <si>
    <t>Hex Siphon</t>
  </si>
  <si>
    <t>hex siphon</t>
  </si>
  <si>
    <t>hexsiphon</t>
  </si>
  <si>
    <t>hexsiphondebuff</t>
  </si>
  <si>
    <t>item_healafterkill</t>
  </si>
  <si>
    <t>ln12+(((skill('Engorge'.blvl)) *par9))</t>
  </si>
  <si>
    <t>item_manaafterkill</t>
  </si>
  <si>
    <t>ln56+(((skill('Engorge'.blvl)) *par9))</t>
  </si>
  <si>
    <t>Warlock_Skill_Hex_Siphon_03</t>
  </si>
  <si>
    <t>Hex Purge</t>
  </si>
  <si>
    <t>150+(((skill('Eldritch Blast'.blvl)) *par8))</t>
  </si>
  <si>
    <t>Life/Mana drain baseline</t>
  </si>
  <si>
    <t>Life/Mana drain per level</t>
  </si>
  <si>
    <t>Debuff Duration synergy</t>
  </si>
  <si>
    <t xml:space="preserve">life/mana steal synergy </t>
  </si>
  <si>
    <t>Damage% synergy</t>
  </si>
  <si>
    <t>damage % baseline</t>
  </si>
  <si>
    <t>damage % steal  per level</t>
  </si>
  <si>
    <t>psychic ward</t>
  </si>
  <si>
    <t>psychicward</t>
  </si>
  <si>
    <t>(ln34 + (skill('Levitate'.blvl) + skill('Cleave'.blvl)) * par8)*256</t>
  </si>
  <si>
    <t>psychicwardmax</t>
  </si>
  <si>
    <t>Warlock_Skill_Psychic_Ward_Cast_03</t>
  </si>
  <si>
    <t>Warlock_Skill_Psychic_Ward_03</t>
  </si>
  <si>
    <t>psychicward_hit0</t>
  </si>
  <si>
    <t>Cleave</t>
  </si>
  <si>
    <t>Echoing Strike</t>
  </si>
  <si>
    <t>echoing strike</t>
  </si>
  <si>
    <t>echoingstrike</t>
  </si>
  <si>
    <t>Warlock_Skill_Soaring_Strike_Cast_03</t>
  </si>
  <si>
    <t>warlock_psychic_cast_1</t>
  </si>
  <si>
    <t xml:space="preserve">rng </t>
  </si>
  <si>
    <t>Flat Damage (melee only)</t>
  </si>
  <si>
    <t>Attack Speed % (unusable)</t>
  </si>
  <si>
    <t>% Damage Dealt as Elemental (Only in melee and if there is an Etype)</t>
  </si>
  <si>
    <t>(skill('Mirrored Blades'.blvl) &gt; 0) ? (1+(skill('Mirrored Blades'.blvl)/5)) : 1</t>
  </si>
  <si>
    <t>Amount of attacks</t>
  </si>
  <si>
    <t>(((100+(ln12+clc0))/clc5)/2)</t>
  </si>
  <si>
    <t>Damage % override applied to attacks after the first one (100% is baseline)</t>
  </si>
  <si>
    <t>(skill('Mirrored Blades'.blvl)+skill('Blade Warp'.blvl))*par8</t>
  </si>
  <si>
    <t>synergy reference</t>
  </si>
  <si>
    <t>baseline damage increase</t>
  </si>
  <si>
    <t>per level damage increase</t>
  </si>
  <si>
    <t>Mirrored Blade Projectile Count Synergy</t>
  </si>
  <si>
    <t>Separate Skill Cast ID for Missiles</t>
  </si>
  <si>
    <t>hex purge</t>
  </si>
  <si>
    <t>hex_purge_explosion</t>
  </si>
  <si>
    <t>hexpurge</t>
  </si>
  <si>
    <t>hexpurgedebuff</t>
  </si>
  <si>
    <t>par7/100</t>
  </si>
  <si>
    <t>min(30, ln56)</t>
  </si>
  <si>
    <t>Warlock_Skill_Hex_Purge_03</t>
  </si>
  <si>
    <t>150+(((skill('Eldritch Blast'.blvl)) *par2))</t>
  </si>
  <si>
    <t>(ln21+(skill('Sigil Death'.blvl) *pa10)) / 100</t>
  </si>
  <si>
    <t>Chance to trigger explosion</t>
  </si>
  <si>
    <t>min(1+(lvl/10),3)</t>
  </si>
  <si>
    <t>Number of explosion charges (0 == infinite)</t>
  </si>
  <si>
    <t>AuraEventFunc installed onto Target. 39 = sWarPurgeOnHitDebuff</t>
  </si>
  <si>
    <t>Attackspeed Baseline percent</t>
  </si>
  <si>
    <t>attackspeed per level</t>
  </si>
  <si>
    <t>Radius * 100</t>
  </si>
  <si>
    <t>Radius per level * 100</t>
  </si>
  <si>
    <t>Chance to Explode Synergy</t>
  </si>
  <si>
    <t>Chance to Explode % Base * 100</t>
  </si>
  <si>
    <t>(skill('Hex Bane'.blvl)+skill('Eldritch Blast'.blvl) )*par9</t>
  </si>
  <si>
    <t>Blade Warp</t>
  </si>
  <si>
    <t>blade warp</t>
  </si>
  <si>
    <t>bladewarp</t>
  </si>
  <si>
    <t>Warlock_Skill_Blade_Dance_Cast_03</t>
  </si>
  <si>
    <t>skill('Mirrored Blades'.clc6)</t>
  </si>
  <si>
    <t xml:space="preserve">Explosion Radius </t>
  </si>
  <si>
    <t>Explosion Radius logorithmic cap</t>
  </si>
  <si>
    <t>(skill('Echoing Strike'.blvl)+skill('Mirrored Blades'.blvl))*par8</t>
  </si>
  <si>
    <t>cleave</t>
  </si>
  <si>
    <t>Warlock_Skill_Cleave_04</t>
  </si>
  <si>
    <t>ln12+((skill('Mirrored Blades'.blvl)+skill('Hex Purge'.blvl)+skill('Eldritch Blast'.blvl))*par9)</t>
  </si>
  <si>
    <t>Attack Speed % (from srvstfunc 68 BarDoDoubleSwing)</t>
  </si>
  <si>
    <t>% Damage Dealt as Elemental (Only if there is an Etype)</t>
  </si>
  <si>
    <t>(lvl &gt;= 20) ? 20 : lvl +10</t>
  </si>
  <si>
    <t>Amount of slices in the circle that can be attacked</t>
  </si>
  <si>
    <t>Total amount of slices in the circle</t>
  </si>
  <si>
    <t>Range Bonus</t>
  </si>
  <si>
    <t>Mirrored Blades Synergy for degrees arc increased</t>
  </si>
  <si>
    <t>Mirrored Blades</t>
  </si>
  <si>
    <t>mirrored blades</t>
  </si>
  <si>
    <t>Warlock_Skill_Blades_06</t>
  </si>
  <si>
    <t>clc3</t>
  </si>
  <si>
    <t>Max amount of visual mirrors (Requires bones to be set up on the rig)</t>
  </si>
  <si>
    <t>min((2 + (lvl / 5)), 5)</t>
  </si>
  <si>
    <t>(lvl&gt;15)?20:((lvl&gt;10)?16:((lvl&gt;5)?12:8))</t>
  </si>
  <si>
    <t>melee divisor for Crushing blow on duplicates</t>
  </si>
  <si>
    <t>(lvl&gt;15)?40:((lvl&gt;10)?32:((lvl&gt;5)?24:16))</t>
  </si>
  <si>
    <t>ranged divisor for Crushing blow on duplicates</t>
  </si>
  <si>
    <t>(lvl&gt;15)?50:((lvl&gt;10)?40:((lvl&gt;5)?30:20))</t>
  </si>
  <si>
    <t>player divisor for Crushing blow on duplicates</t>
  </si>
  <si>
    <t>Damage % Override Starting</t>
  </si>
  <si>
    <t>Damage % Override Per level</t>
  </si>
  <si>
    <t>(skill('Blade Warp'.blvl)+skill('Echoing Strike'.blvl))*par8</t>
  </si>
  <si>
    <t>Sigil Lethargy</t>
  </si>
  <si>
    <t>sigil lethargy</t>
  </si>
  <si>
    <t>(lvl &gt;= 20)?3:((lvl&gt;=10)?2:1)</t>
  </si>
  <si>
    <t>sigillethargysmall</t>
  </si>
  <si>
    <t>sigillethargymedium</t>
  </si>
  <si>
    <t>sigillethargylarge</t>
  </si>
  <si>
    <t>sigil</t>
  </si>
  <si>
    <t>sigillethargy</t>
  </si>
  <si>
    <t>(lvl &gt;= 20)?8:((lvl&gt;=10)?6:4)</t>
  </si>
  <si>
    <t>Warlock_Skill_Seal_Lethargy_Cast_01</t>
  </si>
  <si>
    <t>warlock_shadow_cast_1</t>
  </si>
  <si>
    <t>Missile Limit</t>
  </si>
  <si>
    <t>Damage Dealt %</t>
  </si>
  <si>
    <t>Damage Dealt % per level</t>
  </si>
  <si>
    <t>Slow %</t>
  </si>
  <si>
    <t>Slow % per level</t>
  </si>
  <si>
    <t>Ring of Fire</t>
  </si>
  <si>
    <t>ring of fire</t>
  </si>
  <si>
    <t>ringoffire</t>
  </si>
  <si>
    <t>Warlock_Skill_Ring_Of_Fire_Cast_03</t>
  </si>
  <si>
    <t>if sHitParam in the Server Missile is 0, then use calc1 to dictate the radius of the explosion.</t>
  </si>
  <si>
    <t>((lvl&gt;=10)?32:16)</t>
  </si>
  <si>
    <t># missiles</t>
  </si>
  <si>
    <t>number of missiles</t>
  </si>
  <si>
    <t>(skill('Flame Wave'.blvl)+skill('Apocalypse'.blvl))*par8</t>
  </si>
  <si>
    <t>Miasma Bolt</t>
  </si>
  <si>
    <t>miasma bolt</t>
  </si>
  <si>
    <t>miasmabolt</t>
  </si>
  <si>
    <t>Warlock_Skill_Miasma_Bolt_03</t>
  </si>
  <si>
    <t>(skill('Miasma Chains'.blvl)+skill('Abyss'.blvl))*par8</t>
  </si>
  <si>
    <t>Sigil Rancor</t>
  </si>
  <si>
    <t>sigil rancor</t>
  </si>
  <si>
    <t>sigilrancorsmall</t>
  </si>
  <si>
    <t>sigilrancormedium</t>
  </si>
  <si>
    <t>sigilrancorlarge</t>
  </si>
  <si>
    <t>sigilrancor</t>
  </si>
  <si>
    <t>Warlock_Skill_Seal_Rancor_Cast_03</t>
  </si>
  <si>
    <t>Attack Speed % Baseline</t>
  </si>
  <si>
    <t>Enhanced Entropy</t>
  </si>
  <si>
    <t>enhanced entropy</t>
  </si>
  <si>
    <t>shadow_mastery</t>
  </si>
  <si>
    <t>Miasma Chains</t>
  </si>
  <si>
    <t>Baseline Miasma damage Percent increase</t>
  </si>
  <si>
    <t>per level Miasma damage Percent increase</t>
  </si>
  <si>
    <t>Baseline Miasma range Percent increase</t>
  </si>
  <si>
    <t>per level Miasma range Percent increase</t>
  </si>
  <si>
    <t>Baseline Miasma duration Percent increase</t>
  </si>
  <si>
    <t>per level Miasma duration Percent increase</t>
  </si>
  <si>
    <t>Baseline abyss damage Percent increase</t>
  </si>
  <si>
    <t>per level abyss damage Percent increase</t>
  </si>
  <si>
    <t>Baseline abyss duration Percent increase</t>
  </si>
  <si>
    <t>per level abyss duration Percent increase</t>
  </si>
  <si>
    <t>Flame Wave</t>
  </si>
  <si>
    <t>flame wave</t>
  </si>
  <si>
    <t>flamewaveunveiling</t>
  </si>
  <si>
    <t>Warlock_Skill_Flame_Wave_Cast_01</t>
  </si>
  <si>
    <t># of half of flamewave missiles for width</t>
  </si>
  <si>
    <t>delay for flamewave travel</t>
  </si>
  <si>
    <t>Width baseline for flamewave</t>
  </si>
  <si>
    <t>Max length for flamewave</t>
  </si>
  <si>
    <t>flame wave delay</t>
  </si>
  <si>
    <t>(skill('Ring of Fire'.blvl)+skill('Apocalypse'.blvl))*par8</t>
  </si>
  <si>
    <t>miasma chains</t>
  </si>
  <si>
    <t>miasmachainsmaker</t>
  </si>
  <si>
    <t>Warlock_Skill_Miasma_Chain_Cast_03</t>
  </si>
  <si>
    <t>number of misasma bolts spawned</t>
  </si>
  <si>
    <t xml:space="preserve">baseline number of miasmabolts </t>
  </si>
  <si>
    <t>cap for number of miasma bolts made</t>
  </si>
  <si>
    <t>(skill('Miasma Bolt'.blvl)+skill('Abyss'.blvl))*par8</t>
  </si>
  <si>
    <t>Sigil Death</t>
  </si>
  <si>
    <t>sigil death</t>
  </si>
  <si>
    <t>sigildeathsmall</t>
  </si>
  <si>
    <t>sigildeathmedium</t>
  </si>
  <si>
    <t>sigildeathlarge</t>
  </si>
  <si>
    <t>sigildeath</t>
  </si>
  <si>
    <t>killed</t>
  </si>
  <si>
    <t>install</t>
  </si>
  <si>
    <t>Sigil Death Explosion</t>
  </si>
  <si>
    <t>skill('Sigil Death'.lvl)</t>
  </si>
  <si>
    <t>Warlock_Skill_Seal_Death_Cast_03</t>
  </si>
  <si>
    <t>% HP to kill normal monsters</t>
  </si>
  <si>
    <t>% HP to kill champion, unique, and superunique monsters</t>
  </si>
  <si>
    <t>HP % to kill normal monsters</t>
  </si>
  <si>
    <t>HP % to kill normal monsters per level</t>
  </si>
  <si>
    <t>% HP to kill champion, unique, and superunique monsters per level</t>
  </si>
  <si>
    <t>Apocalypse</t>
  </si>
  <si>
    <t>apocalypse</t>
  </si>
  <si>
    <t>(lvl &gt;= 20)?17:((lvl&gt;=10)?15:13)</t>
  </si>
  <si>
    <t>Warlock_Skill_Apocalypse_Cast_03</t>
  </si>
  <si>
    <t>baseline fire pierce</t>
  </si>
  <si>
    <t>fire immunity pierce per level</t>
  </si>
  <si>
    <t>(skill('Ring of Fire'.blvl)+skill('Flame Wave'.blvl))*par8</t>
  </si>
  <si>
    <t>Abyss</t>
  </si>
  <si>
    <t>abyss</t>
  </si>
  <si>
    <t>abysscenter</t>
  </si>
  <si>
    <t>Warlock_Skill_Abyss_03_hd</t>
  </si>
  <si>
    <t>(skill('Miasma Bolt'.blvl)+skill('Miasma Chains'.blvl))*(skill('Abyss'.par8))</t>
  </si>
  <si>
    <t>Hex Purge Explosion</t>
  </si>
  <si>
    <t>healthlinkcaster</t>
  </si>
  <si>
    <t>healthlink</t>
  </si>
  <si>
    <t>((110 *  (skill('Summon Defiler'.lvl))) * (par2 - par1)) / (100 * ((skill('Summon Defiler'.lvl))+ 6)) + par1</t>
  </si>
  <si>
    <t>Damage % Linked</t>
  </si>
  <si>
    <t>((110 *skill('Summon Defiler'.lvl) * (par4 - par3)) / (100 * (skill('Summon Defiler'.lvl) + 6)) + par3</t>
  </si>
  <si>
    <t>Max number of affected units</t>
  </si>
  <si>
    <t>min(5,(lvl+1))</t>
  </si>
  <si>
    <t>Number of affected units per cast</t>
  </si>
  <si>
    <t>baseline damage shared between targets</t>
  </si>
  <si>
    <t xml:space="preserve"> damage shared between targets per level</t>
  </si>
  <si>
    <t>baseline number of links</t>
  </si>
  <si>
    <t>max number of links</t>
  </si>
  <si>
    <t>Cold Fissure</t>
  </si>
  <si>
    <t>coldfissure center</t>
  </si>
  <si>
    <t>Korlic's Leap Attack</t>
  </si>
  <si>
    <t>(stat('ua_escalation'.accr) &gt; 0) ? 406 : 0</t>
  </si>
  <si>
    <t>Skill ID to cast when leap ends</t>
  </si>
  <si>
    <t>Level of cast skill ID</t>
  </si>
  <si>
    <t>Cold Enchant</t>
  </si>
  <si>
    <t>coldenchant</t>
  </si>
  <si>
    <t>Lightning Enchant</t>
  </si>
  <si>
    <t>lightningenchant</t>
  </si>
  <si>
    <t>barbarian_shout_2</t>
  </si>
  <si>
    <t>Talic's Whirlwind</t>
  </si>
  <si>
    <t>Escalation 1 Skill Level</t>
  </si>
  <si>
    <t>(stat('ua_escalation'.accr) &gt; 0) ? 100 : 0</t>
  </si>
  <si>
    <t>Chance to Cast Escalation 1 Skill</t>
  </si>
  <si>
    <t>Escalation 2 Skill Level</t>
  </si>
  <si>
    <t>(stat('ua_escalation'.accr) == 2) ? 100 : 0</t>
  </si>
  <si>
    <t>Chance To Cast Escalation 2 Skill</t>
  </si>
  <si>
    <t>(stat('ua_escalation'.accr) &gt; 0) ? 412 : 0</t>
  </si>
  <si>
    <t>Escalation 1 Skill Id</t>
  </si>
  <si>
    <t>(stat('ua_escalation'.accr) == 2) ? 413 : 0</t>
  </si>
  <si>
    <t>Escalation 2 Skill Id</t>
  </si>
  <si>
    <t>Townportal O Skill</t>
  </si>
  <si>
    <t>otownportal</t>
  </si>
  <si>
    <t>Fire Twisters</t>
  </si>
  <si>
    <t>firetwister</t>
  </si>
  <si>
    <t>Colossal Volcano</t>
  </si>
  <si>
    <t>Colossal Thunder Storm</t>
  </si>
  <si>
    <t>UberAncientsHeal</t>
  </si>
  <si>
    <t>self heal</t>
  </si>
  <si>
    <t>(stat('ua_defeated'.accr) == 1) ? 75 : 100</t>
  </si>
  <si>
    <t>HP % Threshold</t>
  </si>
  <si>
    <t>Tainted Fire Bolt</t>
  </si>
  <si>
    <t>taintedfirebolt</t>
  </si>
  <si>
    <t>tainted_cast_fire_hd_1</t>
  </si>
  <si>
    <t>taintedfireball</t>
  </si>
  <si>
    <t xml:space="preserve">skill('Blood Boil'.blvl)*par8 </t>
  </si>
  <si>
    <t>Talic's Fire Pierce</t>
  </si>
  <si>
    <t>talicfirepierce</t>
  </si>
  <si>
    <t>Madawc's Lightning Pierce</t>
  </si>
  <si>
    <t>madawclightpierce</t>
  </si>
  <si>
    <t>Korlic's Cold Pierce</t>
  </si>
  <si>
    <t>korliccoldpierce</t>
  </si>
  <si>
    <t>Charged Bolt Disk</t>
  </si>
  <si>
    <t>colossalchargedbolt</t>
  </si>
  <si>
    <t>Korlic's Bash</t>
  </si>
  <si>
    <t>HeraldThorns</t>
  </si>
  <si>
    <t>missile_thorns_percent</t>
  </si>
  <si>
    <t>백분위 계산을 위함</t>
    <phoneticPr fontId="3" type="noConversion"/>
  </si>
  <si>
    <t>실제 적용 물리 민뎀</t>
    <phoneticPr fontId="3" type="noConversion"/>
  </si>
  <si>
    <t>실제 적용 물리 맥뎀</t>
    <phoneticPr fontId="3" type="noConversion"/>
  </si>
  <si>
    <t>※ 검증 중</t>
    <phoneticPr fontId="3" type="noConversion"/>
  </si>
  <si>
    <r>
      <t xml:space="preserve">PTR </t>
    </r>
    <r>
      <rPr>
        <b/>
        <sz val="11"/>
        <color rgb="FF1F1F1F"/>
        <rFont val="Malgun Gothic"/>
        <family val="2"/>
        <charset val="129"/>
      </rPr>
      <t>전 대비 데미지 비율(민뎀)</t>
    </r>
    <phoneticPr fontId="3" type="noConversion"/>
  </si>
  <si>
    <r>
      <t xml:space="preserve">PTR </t>
    </r>
    <r>
      <rPr>
        <b/>
        <sz val="11"/>
        <color rgb="FF1F1F1F"/>
        <rFont val="Malgun Gothic"/>
        <family val="2"/>
        <charset val="129"/>
      </rPr>
      <t>전 대비 데미지 비율(맥뎀)</t>
    </r>
    <phoneticPr fontId="3" type="noConversion"/>
  </si>
  <si>
    <t>&lt;- 이 값들만
 입력하시면
됩니다.</t>
    <phoneticPr fontId="3" type="noConversion"/>
  </si>
  <si>
    <t>&lt;- 비교가 필요하시면
입력.
입력이 없으면
왼쪽 값을 가져옴</t>
    <phoneticPr fontId="3" type="noConversion"/>
  </si>
  <si>
    <r>
      <t>[</t>
    </r>
    <r>
      <rPr>
        <b/>
        <sz val="11"/>
        <color rgb="FF1F1F1F"/>
        <rFont val="Malgun Gothic"/>
        <family val="2"/>
        <charset val="129"/>
      </rPr>
      <t>입력</t>
    </r>
    <r>
      <rPr>
        <b/>
        <sz val="11"/>
        <color rgb="FF1F1F1F"/>
        <rFont val="Arial"/>
        <family val="2"/>
      </rPr>
      <t xml:space="preserve">] </t>
    </r>
    <r>
      <rPr>
        <b/>
        <sz val="11"/>
        <color rgb="FF1F1F1F"/>
        <rFont val="Malgun Gothic"/>
        <family val="2"/>
        <charset val="129"/>
      </rPr>
      <t>해머사용? (썬마, 맬릿 등)</t>
    </r>
    <phoneticPr fontId="3" type="noConversion"/>
  </si>
  <si>
    <t>O</t>
    <phoneticPr fontId="3" type="noConversion"/>
  </si>
  <si>
    <t>True/False 선택</t>
    <phoneticPr fontId="3" type="noConversion"/>
  </si>
  <si>
    <t>X</t>
    <phoneticPr fontId="3" type="noConversion"/>
  </si>
  <si>
    <r>
      <t>[</t>
    </r>
    <r>
      <rPr>
        <b/>
        <sz val="11"/>
        <color rgb="FF1F1F1F"/>
        <rFont val="Malgun Gothic"/>
        <family val="2"/>
        <charset val="129"/>
      </rPr>
      <t>입력</t>
    </r>
    <r>
      <rPr>
        <b/>
        <sz val="11"/>
        <color rgb="FF1F1F1F"/>
        <rFont val="Arial"/>
        <family val="2"/>
      </rPr>
      <t xml:space="preserve">] </t>
    </r>
    <r>
      <rPr>
        <b/>
        <sz val="11"/>
        <color rgb="FF1F1F1F"/>
        <rFont val="Malgun Gothic"/>
        <family val="2"/>
        <charset val="129"/>
      </rPr>
      <t>해머사용</t>
    </r>
    <r>
      <rPr>
        <b/>
        <sz val="11"/>
        <color rgb="FF1F1F1F"/>
        <rFont val="Arial"/>
        <family val="2"/>
      </rPr>
      <t>? (</t>
    </r>
    <r>
      <rPr>
        <b/>
        <sz val="11"/>
        <color rgb="FF1F1F1F"/>
        <rFont val="Malgun Gothic"/>
        <family val="2"/>
        <charset val="129"/>
      </rPr>
      <t>썬마</t>
    </r>
    <r>
      <rPr>
        <b/>
        <sz val="11"/>
        <color rgb="FF1F1F1F"/>
        <rFont val="Arial"/>
        <family val="2"/>
      </rPr>
      <t xml:space="preserve">, </t>
    </r>
    <r>
      <rPr>
        <b/>
        <sz val="11"/>
        <color rgb="FF1F1F1F"/>
        <rFont val="Malgun Gothic"/>
        <family val="2"/>
        <charset val="129"/>
      </rPr>
      <t>맬릿</t>
    </r>
    <r>
      <rPr>
        <b/>
        <sz val="11"/>
        <color rgb="FF1F1F1F"/>
        <rFont val="Arial"/>
        <family val="2"/>
      </rPr>
      <t xml:space="preserve"> </t>
    </r>
    <r>
      <rPr>
        <b/>
        <sz val="11"/>
        <color rgb="FF1F1F1F"/>
        <rFont val="Malgun Gothic"/>
        <family val="2"/>
        <charset val="129"/>
      </rPr>
      <t>등</t>
    </r>
    <r>
      <rPr>
        <b/>
        <sz val="11"/>
        <color rgb="FF1F1F1F"/>
        <rFont val="Arial"/>
        <family val="2"/>
      </rPr>
      <t>)</t>
    </r>
    <phoneticPr fontId="3" type="noConversion"/>
  </si>
  <si>
    <t>min(ln21, 25)+(min(skill('Demonic Mastery'.ln12),25))</t>
  </si>
  <si>
    <t>(skill('Demonic Mastery'.blvl)&gt;=10)?3:((skill('Demonic Mastery'.blvl)&gt;=5)?2:1)</t>
  </si>
  <si>
    <t>blvl</t>
  </si>
  <si>
    <t>(lvl &gt;= 10)?12:((lvl&gt;=5)?9:6)</t>
  </si>
  <si>
    <t>(ln12+clc0)</t>
  </si>
  <si>
    <t>(100/clc5)/2</t>
  </si>
  <si>
    <t>Total damage % applied to attacks after the first one (100% is baseline)</t>
  </si>
  <si>
    <t>Should calc6 only apply to attacks after the first</t>
  </si>
  <si>
    <t>(((100+(ln12+clc0))/clc5)/2)</t>
    <phoneticPr fontId="3" type="noConversion"/>
  </si>
  <si>
    <t>SkillPage</t>
  </si>
  <si>
    <t>SkillRow</t>
  </si>
  <si>
    <t>SkillColumn</t>
  </si>
  <si>
    <t>ListRow</t>
  </si>
  <si>
    <t>IconCel</t>
  </si>
  <si>
    <t>HireableIconCel</t>
  </si>
  <si>
    <t>str name</t>
  </si>
  <si>
    <t>str short</t>
  </si>
  <si>
    <t>str long</t>
  </si>
  <si>
    <t>str alt</t>
  </si>
  <si>
    <t>descdam</t>
  </si>
  <si>
    <t>ddam calc1</t>
  </si>
  <si>
    <t>ddam calc2</t>
  </si>
  <si>
    <t>p1dmelem</t>
  </si>
  <si>
    <t>p1dmmin</t>
  </si>
  <si>
    <t>p1dmmax</t>
  </si>
  <si>
    <t>p2dmelem</t>
  </si>
  <si>
    <t>p2dmmin</t>
  </si>
  <si>
    <t>p2dmmax</t>
  </si>
  <si>
    <t>p3dmelem</t>
  </si>
  <si>
    <t>p3dmmin</t>
  </si>
  <si>
    <t>p3dmmax</t>
  </si>
  <si>
    <t>descatt</t>
  </si>
  <si>
    <t>descmissile1</t>
  </si>
  <si>
    <t>descmissile2</t>
  </si>
  <si>
    <t>descmissile3</t>
  </si>
  <si>
    <t>descline1</t>
  </si>
  <si>
    <t>desctexta1</t>
  </si>
  <si>
    <t>desctextb1</t>
  </si>
  <si>
    <t>desccalca1</t>
  </si>
  <si>
    <t>desccalcb1</t>
  </si>
  <si>
    <t>descline2</t>
  </si>
  <si>
    <t>desctexta2</t>
  </si>
  <si>
    <t>desctextb2</t>
  </si>
  <si>
    <t>desccalca2</t>
  </si>
  <si>
    <t>desccalcb2</t>
  </si>
  <si>
    <t>descline3</t>
  </si>
  <si>
    <t>desctexta3</t>
  </si>
  <si>
    <t>desctextb3</t>
  </si>
  <si>
    <t>desccalca3</t>
  </si>
  <si>
    <t>desccalcb3</t>
  </si>
  <si>
    <t>descline4</t>
  </si>
  <si>
    <t>desctexta4</t>
  </si>
  <si>
    <t>desctextb4</t>
  </si>
  <si>
    <t>desccalca4</t>
  </si>
  <si>
    <t>desccalcb4</t>
  </si>
  <si>
    <t>descline5</t>
  </si>
  <si>
    <t>desctexta5</t>
  </si>
  <si>
    <t>desctextb5</t>
  </si>
  <si>
    <t>desccalca5</t>
  </si>
  <si>
    <t>desccalcb5</t>
  </si>
  <si>
    <t>descline6</t>
  </si>
  <si>
    <t>desctexta6</t>
  </si>
  <si>
    <t>desctextb6</t>
  </si>
  <si>
    <t>desccalca6</t>
  </si>
  <si>
    <t>desccalcb6</t>
  </si>
  <si>
    <t>dsc2line1</t>
  </si>
  <si>
    <t>dsc2texta1</t>
  </si>
  <si>
    <t>dsc2textb1</t>
  </si>
  <si>
    <t>dsc2calca1</t>
  </si>
  <si>
    <t>dsc2calcb1</t>
  </si>
  <si>
    <t>dsc2line2</t>
  </si>
  <si>
    <t>dsc2texta2</t>
  </si>
  <si>
    <t>dsc2textb2</t>
  </si>
  <si>
    <t>dsc2calca2</t>
  </si>
  <si>
    <t>dsc2calcb2</t>
  </si>
  <si>
    <t>dsc2line3</t>
  </si>
  <si>
    <t>dsc2texta3</t>
  </si>
  <si>
    <t>dsc2textb3</t>
  </si>
  <si>
    <t>dsc2calca3</t>
  </si>
  <si>
    <t>dsc2calcb3</t>
  </si>
  <si>
    <t>dsc2line4</t>
  </si>
  <si>
    <t>dsc2texta4</t>
  </si>
  <si>
    <t>dsc2textb4</t>
  </si>
  <si>
    <t>dsc2calca4</t>
  </si>
  <si>
    <t>dsc2calcb4</t>
  </si>
  <si>
    <t>dsc2line5</t>
  </si>
  <si>
    <t>dsc2texta5</t>
  </si>
  <si>
    <t>dsc2textb5</t>
  </si>
  <si>
    <t>dsc2calca5</t>
  </si>
  <si>
    <t>dsc2calcb5</t>
  </si>
  <si>
    <t>dsc3line1</t>
  </si>
  <si>
    <t>dsc3texta1</t>
  </si>
  <si>
    <t>dsc3textb1</t>
  </si>
  <si>
    <t>dsc3calca1</t>
  </si>
  <si>
    <t>dsc3calcb1</t>
  </si>
  <si>
    <t>dsc3line2</t>
  </si>
  <si>
    <t>dsc3texta2</t>
  </si>
  <si>
    <t>dsc3textb2</t>
  </si>
  <si>
    <t>dsc3calca2</t>
  </si>
  <si>
    <t>dsc3calcb2</t>
  </si>
  <si>
    <t>dsc3line3</t>
  </si>
  <si>
    <t>dsc3texta3</t>
  </si>
  <si>
    <t>dsc3textb3</t>
  </si>
  <si>
    <t>dsc3calca3</t>
  </si>
  <si>
    <t>dsc3calcb3</t>
  </si>
  <si>
    <t>dsc3line4</t>
  </si>
  <si>
    <t>dsc3texta4</t>
  </si>
  <si>
    <t>dsc3textb4</t>
  </si>
  <si>
    <t>dsc3calca4</t>
  </si>
  <si>
    <t>dsc3calcb4</t>
  </si>
  <si>
    <t>dsc3line5</t>
  </si>
  <si>
    <t>dsc3texta5</t>
  </si>
  <si>
    <t>dsc3textb5</t>
  </si>
  <si>
    <t>dsc3calca5</t>
  </si>
  <si>
    <t>dsc3calcb5</t>
  </si>
  <si>
    <t>dsc3line6</t>
  </si>
  <si>
    <t>dsc3texta6</t>
  </si>
  <si>
    <t>dsc3textb6</t>
  </si>
  <si>
    <t>dsc3calca6</t>
  </si>
  <si>
    <t>dsc3calcb6</t>
  </si>
  <si>
    <t>dsc3line7</t>
  </si>
  <si>
    <t>dsc3texta7</t>
  </si>
  <si>
    <t>dsc3textb7</t>
  </si>
  <si>
    <t>dsc3calca7</t>
  </si>
  <si>
    <t>dsc3calcb7</t>
  </si>
  <si>
    <t>item proc text</t>
  </si>
  <si>
    <t>item proc descline count</t>
  </si>
  <si>
    <t>StrSkill3</t>
  </si>
  <si>
    <t>usmc</t>
  </si>
  <si>
    <t>Sksyn</t>
  </si>
  <si>
    <t>StrSkill4</t>
  </si>
  <si>
    <t>Damplev</t>
  </si>
  <si>
    <t>StrSkill22</t>
  </si>
  <si>
    <t>WeapDamsk</t>
  </si>
  <si>
    <t>96*100/128</t>
  </si>
  <si>
    <t>BladeWarpName</t>
  </si>
  <si>
    <t>MirroredBladesName</t>
  </si>
  <si>
    <t>EchoingStrikeName</t>
  </si>
  <si>
    <t>EchoingStrikeLongDesc</t>
  </si>
  <si>
    <t>EchoingStrikeAN</t>
  </si>
  <si>
    <t>clc6*clc5*2</t>
  </si>
  <si>
    <t>pxma*((clc6*clc5*2)-1)/100</t>
  </si>
  <si>
    <t>StrSkillDamagePercentage</t>
  </si>
  <si>
    <t>ln12+clc0</t>
  </si>
  <si>
    <t>StrSkillEchoingStrikeTotalDuplicateSingular</t>
  </si>
  <si>
    <t>StrSkillEchoingStrikeTotalDuplicates</t>
  </si>
  <si>
    <t>clc5</t>
  </si>
  <si>
    <t>SynEchoingStrikeDuplicates</t>
  </si>
  <si>
    <t>pa10</t>
  </si>
  <si>
    <t>pnma*((clc6*clc5*2)-1)/100</t>
    <phoneticPr fontId="3" type="noConversion"/>
  </si>
  <si>
    <t>시너지 적용 값</t>
    <phoneticPr fontId="3" type="noConversion"/>
  </si>
  <si>
    <t>clc6</t>
    <phoneticPr fontId="3" type="noConversion"/>
  </si>
  <si>
    <t>clc5</t>
    <phoneticPr fontId="3" type="noConversion"/>
  </si>
  <si>
    <t>3.2 패치 전</t>
    <phoneticPr fontId="3" type="noConversion"/>
  </si>
  <si>
    <t>3.2 패치 이후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</si>
</sst>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%"/>
    <numFmt numFmtId="177" formatCode="mm&quot;월&quot;\ dd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rgb="FF1F1F1F"/>
      <name val="Arial"/>
      <family val="2"/>
    </font>
    <font>
      <sz val="8"/>
      <name val="맑은 고딕"/>
      <family val="2"/>
      <charset val="129"/>
      <scheme val="minor"/>
    </font>
    <font>
      <sz val="11"/>
      <color rgb="FF1F1F1F"/>
      <name val="Arial"/>
      <family val="2"/>
    </font>
    <font>
      <b/>
      <sz val="11"/>
      <color rgb="FF1F1F1F"/>
      <name val="맑은 고딕"/>
      <family val="3"/>
      <charset val="129"/>
    </font>
    <font>
      <b/>
      <sz val="11"/>
      <color rgb="FF1F1F1F"/>
      <name val="맑은 고딕"/>
      <family val="2"/>
      <charset val="129"/>
    </font>
    <font>
      <sz val="10"/>
      <color rgb="FF444746"/>
      <name val="Google Sans Text"/>
      <family val="2"/>
    </font>
    <font>
      <b/>
      <sz val="11"/>
      <color rgb="FF1F1F1F"/>
      <name val="Malgun Gothic"/>
      <family val="2"/>
      <charset val="129"/>
    </font>
    <font>
      <b/>
      <sz val="11"/>
      <color rgb="FF1F1F1F"/>
      <name val="Arial"/>
      <family val="2"/>
      <charset val="129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4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0" fillId="0" borderId="2" xfId="0" applyBorder="1">
      <alignment vertical="center"/>
    </xf>
    <xf numFmtId="9" fontId="0" fillId="0" borderId="2" xfId="1" applyFont="1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9" fontId="0" fillId="0" borderId="7" xfId="1" applyFont="1" applyBorder="1">
      <alignment vertical="center"/>
    </xf>
    <xf numFmtId="0" fontId="0" fillId="0" borderId="8" xfId="0" applyBorder="1">
      <alignment vertical="center"/>
    </xf>
    <xf numFmtId="9" fontId="0" fillId="0" borderId="9" xfId="1" applyFont="1" applyBorder="1">
      <alignment vertical="center"/>
    </xf>
    <xf numFmtId="9" fontId="0" fillId="0" borderId="10" xfId="1" applyFont="1" applyBorder="1">
      <alignment vertical="center"/>
    </xf>
    <xf numFmtId="0" fontId="2" fillId="0" borderId="11" xfId="0" applyFont="1" applyBorder="1" applyAlignment="1">
      <alignment vertical="center" wrapText="1" readingOrder="1"/>
    </xf>
    <xf numFmtId="0" fontId="0" fillId="0" borderId="12" xfId="0" applyBorder="1">
      <alignment vertical="center"/>
    </xf>
    <xf numFmtId="0" fontId="2" fillId="0" borderId="13" xfId="0" applyFont="1" applyBorder="1" applyAlignment="1">
      <alignment vertical="center" wrapText="1" readingOrder="1"/>
    </xf>
    <xf numFmtId="0" fontId="7" fillId="0" borderId="14" xfId="0" applyFont="1" applyBorder="1" applyAlignment="1">
      <alignment vertical="center" wrapText="1" readingOrder="1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2" fillId="0" borderId="17" xfId="0" applyFont="1" applyBorder="1" applyAlignment="1">
      <alignment vertical="center" wrapText="1" readingOrder="1"/>
    </xf>
    <xf numFmtId="0" fontId="2" fillId="0" borderId="18" xfId="0" applyFont="1" applyBorder="1" applyAlignment="1">
      <alignment vertical="center" wrapText="1" readingOrder="1"/>
    </xf>
    <xf numFmtId="0" fontId="2" fillId="2" borderId="11" xfId="0" applyFont="1" applyFill="1" applyBorder="1" applyAlignment="1">
      <alignment vertical="center" wrapText="1" readingOrder="1"/>
    </xf>
    <xf numFmtId="0" fontId="7" fillId="2" borderId="1" xfId="0" applyFont="1" applyFill="1" applyBorder="1" applyAlignment="1">
      <alignment vertical="center" wrapText="1" readingOrder="1"/>
    </xf>
    <xf numFmtId="0" fontId="2" fillId="3" borderId="11" xfId="0" applyFont="1" applyFill="1" applyBorder="1" applyAlignment="1">
      <alignment vertical="center" wrapText="1" readingOrder="1"/>
    </xf>
    <xf numFmtId="0" fontId="7" fillId="3" borderId="1" xfId="0" applyFont="1" applyFill="1" applyBorder="1" applyAlignment="1">
      <alignment vertical="center" wrapText="1" readingOrder="1"/>
    </xf>
    <xf numFmtId="0" fontId="9" fillId="0" borderId="0" xfId="0" applyFont="1" applyAlignment="1">
      <alignment vertical="center" wrapText="1" readingOrder="1"/>
    </xf>
    <xf numFmtId="176" fontId="0" fillId="0" borderId="0" xfId="1" applyNumberFormat="1" applyFont="1">
      <alignment vertical="center"/>
    </xf>
    <xf numFmtId="0" fontId="4" fillId="0" borderId="1" xfId="0" applyFont="1" applyBorder="1" applyAlignment="1">
      <alignment horizontal="right" vertical="center" wrapText="1" readingOrder="1"/>
    </xf>
    <xf numFmtId="0" fontId="0" fillId="0" borderId="22" xfId="0" applyBorder="1">
      <alignment vertical="center"/>
    </xf>
    <xf numFmtId="177" fontId="0" fillId="0" borderId="0" xfId="0" quotePrefix="1" applyNumberFormat="1">
      <alignment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</cellXfs>
  <cellStyles count="2">
    <cellStyle name="백분율" xfId="1" builtinId="5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0496-16D3-473D-B3F6-F8251CC56205}">
  <dimension ref="A1:O40"/>
  <sheetViews>
    <sheetView tabSelected="1" zoomScale="70" zoomScaleNormal="70" workbookViewId="0">
      <selection activeCell="J21" sqref="J21"/>
    </sheetView>
  </sheetViews>
  <sheetFormatPr defaultColWidth="13.09765625" defaultRowHeight="17.399999999999999"/>
  <cols>
    <col min="1" max="1" width="30.3984375" bestFit="1" customWidth="1"/>
    <col min="2" max="2" width="15.5" bestFit="1" customWidth="1"/>
    <col min="3" max="3" width="19.19921875" bestFit="1" customWidth="1"/>
    <col min="4" max="6" width="16.5" bestFit="1" customWidth="1"/>
    <col min="8" max="8" width="29.3984375" bestFit="1" customWidth="1"/>
    <col min="9" max="9" width="15.5" bestFit="1" customWidth="1"/>
    <col min="10" max="10" width="19.19921875" bestFit="1" customWidth="1"/>
    <col min="11" max="13" width="16.5" bestFit="1" customWidth="1"/>
  </cols>
  <sheetData>
    <row r="1" spans="1:15">
      <c r="A1" s="28" t="s">
        <v>2988</v>
      </c>
      <c r="B1" s="29"/>
      <c r="C1" s="29"/>
      <c r="D1" s="29"/>
      <c r="E1" s="29"/>
      <c r="F1" s="30"/>
      <c r="H1" s="28" t="s">
        <v>2989</v>
      </c>
      <c r="I1" s="29"/>
      <c r="J1" s="29"/>
      <c r="K1" s="29"/>
      <c r="L1" s="29"/>
      <c r="M1" s="30"/>
      <c r="O1" t="s">
        <v>2832</v>
      </c>
    </row>
    <row r="2" spans="1:15" ht="18" thickBot="1">
      <c r="A2" s="17" t="s">
        <v>0</v>
      </c>
      <c r="B2" s="18" t="s">
        <v>1</v>
      </c>
      <c r="C2" t="s">
        <v>33</v>
      </c>
      <c r="F2" s="12"/>
      <c r="H2" s="17" t="s">
        <v>0</v>
      </c>
      <c r="I2" s="18" t="s">
        <v>1</v>
      </c>
      <c r="J2" t="s">
        <v>33</v>
      </c>
      <c r="M2" s="12"/>
      <c r="O2" t="s">
        <v>2831</v>
      </c>
    </row>
    <row r="3" spans="1:15" ht="17.25" customHeight="1" thickBot="1">
      <c r="A3" s="11" t="s">
        <v>2</v>
      </c>
      <c r="B3" s="1">
        <v>29</v>
      </c>
      <c r="C3" s="34" t="s">
        <v>2828</v>
      </c>
      <c r="F3" s="12"/>
      <c r="H3" s="11" t="s">
        <v>2</v>
      </c>
      <c r="I3" s="1">
        <f>B3</f>
        <v>29</v>
      </c>
      <c r="J3" s="34" t="s">
        <v>2829</v>
      </c>
      <c r="M3" s="12"/>
      <c r="O3" t="s">
        <v>2833</v>
      </c>
    </row>
    <row r="4" spans="1:15" ht="18" thickBot="1">
      <c r="A4" s="11" t="s">
        <v>3</v>
      </c>
      <c r="B4" s="1">
        <v>29</v>
      </c>
      <c r="C4" s="34"/>
      <c r="F4" s="12"/>
      <c r="H4" s="11" t="s">
        <v>3</v>
      </c>
      <c r="I4" s="1">
        <f t="shared" ref="I4:I13" si="0">B4</f>
        <v>29</v>
      </c>
      <c r="J4" s="34"/>
      <c r="M4" s="12"/>
    </row>
    <row r="5" spans="1:15" ht="18" thickBot="1">
      <c r="A5" s="11" t="s">
        <v>4</v>
      </c>
      <c r="B5" s="1">
        <v>29</v>
      </c>
      <c r="C5" s="34"/>
      <c r="F5" s="12"/>
      <c r="H5" s="11" t="s">
        <v>4</v>
      </c>
      <c r="I5" s="1">
        <f t="shared" si="0"/>
        <v>29</v>
      </c>
      <c r="J5" s="34"/>
      <c r="M5" s="12"/>
    </row>
    <row r="6" spans="1:15" ht="18" thickBot="1">
      <c r="A6" s="11" t="s">
        <v>5</v>
      </c>
      <c r="B6" s="1">
        <v>29</v>
      </c>
      <c r="C6" s="34"/>
      <c r="F6" s="12"/>
      <c r="H6" s="11" t="s">
        <v>5</v>
      </c>
      <c r="I6" s="1">
        <f t="shared" si="0"/>
        <v>29</v>
      </c>
      <c r="J6" s="34"/>
      <c r="L6" s="27"/>
      <c r="M6" s="12"/>
    </row>
    <row r="7" spans="1:15" ht="18" thickBot="1">
      <c r="A7" s="11" t="s">
        <v>6</v>
      </c>
      <c r="B7" s="1">
        <v>162</v>
      </c>
      <c r="C7" s="34"/>
      <c r="F7" s="12"/>
      <c r="H7" s="11" t="s">
        <v>6</v>
      </c>
      <c r="I7" s="1">
        <f t="shared" si="0"/>
        <v>162</v>
      </c>
      <c r="J7" s="34"/>
      <c r="M7" s="12"/>
    </row>
    <row r="8" spans="1:15" ht="18" thickBot="1">
      <c r="A8" s="11" t="s">
        <v>7</v>
      </c>
      <c r="B8" s="1"/>
      <c r="C8" s="34"/>
      <c r="F8" s="12"/>
      <c r="H8" s="11" t="s">
        <v>7</v>
      </c>
      <c r="I8" s="1">
        <f t="shared" si="0"/>
        <v>0</v>
      </c>
      <c r="J8" s="34"/>
      <c r="M8" s="12"/>
    </row>
    <row r="9" spans="1:15" ht="18" thickBot="1">
      <c r="A9" s="11" t="s">
        <v>2830</v>
      </c>
      <c r="B9" s="25" t="s">
        <v>2833</v>
      </c>
      <c r="C9" s="34"/>
      <c r="F9" s="12"/>
      <c r="H9" s="11" t="s">
        <v>2834</v>
      </c>
      <c r="I9" s="1" t="str">
        <f t="shared" si="0"/>
        <v>X</v>
      </c>
      <c r="J9" s="34"/>
      <c r="M9" s="12"/>
    </row>
    <row r="10" spans="1:15" ht="18" thickBot="1">
      <c r="A10" s="11" t="s">
        <v>8</v>
      </c>
      <c r="B10" s="1">
        <v>80</v>
      </c>
      <c r="C10" s="34"/>
      <c r="F10" s="12"/>
      <c r="H10" s="11" t="s">
        <v>8</v>
      </c>
      <c r="I10" s="1">
        <f t="shared" si="0"/>
        <v>80</v>
      </c>
      <c r="J10" s="34"/>
      <c r="M10" s="12"/>
    </row>
    <row r="11" spans="1:15" ht="18" thickBot="1">
      <c r="A11" s="11" t="s">
        <v>9</v>
      </c>
      <c r="B11" s="1">
        <v>93</v>
      </c>
      <c r="C11" s="34"/>
      <c r="F11" s="12"/>
      <c r="H11" s="11" t="s">
        <v>9</v>
      </c>
      <c r="I11" s="1">
        <f t="shared" si="0"/>
        <v>93</v>
      </c>
      <c r="J11" s="34"/>
      <c r="M11" s="12"/>
    </row>
    <row r="12" spans="1:15" ht="18" thickBot="1">
      <c r="A12" s="11" t="s">
        <v>10</v>
      </c>
      <c r="B12" s="1"/>
      <c r="C12" s="26"/>
      <c r="F12" s="12"/>
      <c r="H12" s="11" t="s">
        <v>10</v>
      </c>
      <c r="I12" s="1">
        <f t="shared" si="0"/>
        <v>0</v>
      </c>
      <c r="J12" s="26"/>
      <c r="M12" s="12"/>
    </row>
    <row r="13" spans="1:15" ht="18" thickBot="1">
      <c r="A13" s="11" t="s">
        <v>11</v>
      </c>
      <c r="B13" s="1"/>
      <c r="C13" s="26"/>
      <c r="F13" s="12"/>
      <c r="H13" s="11" t="s">
        <v>11</v>
      </c>
      <c r="I13" s="1">
        <f t="shared" si="0"/>
        <v>0</v>
      </c>
      <c r="J13" s="26"/>
      <c r="M13" s="12"/>
    </row>
    <row r="14" spans="1:15" ht="18" thickBot="1">
      <c r="A14" s="11"/>
      <c r="B14" s="1"/>
      <c r="F14" s="12"/>
      <c r="H14" s="11"/>
      <c r="I14" s="1"/>
      <c r="M14" s="12"/>
    </row>
    <row r="15" spans="1:15" ht="18" thickBot="1">
      <c r="A15" s="11" t="s">
        <v>12</v>
      </c>
      <c r="B15" s="2">
        <f>(IF(B4&gt;20, 20, B4)+IF(B5&gt;20, 20, B5))*5</f>
        <v>200</v>
      </c>
      <c r="D15" t="s">
        <v>2984</v>
      </c>
      <c r="F15" s="12"/>
      <c r="H15" s="11" t="s">
        <v>12</v>
      </c>
      <c r="I15" s="2">
        <f>(IF(I4&gt;20, 20, I4)+IF(I5&gt;20, 20, I5))*5</f>
        <v>200</v>
      </c>
      <c r="M15" s="12"/>
    </row>
    <row r="16" spans="1:15" ht="18" thickBot="1">
      <c r="A16" s="11" t="s">
        <v>13</v>
      </c>
      <c r="B16" s="2">
        <f>IF(B6&gt;0, 25+(B6-1)*4, 0)</f>
        <v>137</v>
      </c>
      <c r="D16" t="s">
        <v>2976</v>
      </c>
      <c r="F16" s="12"/>
      <c r="H16" s="11" t="s">
        <v>13</v>
      </c>
      <c r="I16" s="2">
        <f>IF(I6&gt;0, 25+(I6-1)*4, 0)</f>
        <v>137</v>
      </c>
      <c r="M16" s="12"/>
    </row>
    <row r="17" spans="1:13" ht="18" thickBot="1">
      <c r="A17" s="11" t="s">
        <v>14</v>
      </c>
      <c r="B17" s="2">
        <f>8+MAX(0,MIN(B3,8)-1)*3+MAX(0,MIN(B3,16)-8)*4+MAX(0,B3-16)*6</f>
        <v>139</v>
      </c>
      <c r="F17" s="12"/>
      <c r="H17" s="11" t="s">
        <v>14</v>
      </c>
      <c r="I17" s="2">
        <f>8+MAX(0,MIN(I3,8)-1)*3+MAX(0,MIN(I3,16)-8)*4+MAX(0,I3-16)*6</f>
        <v>139</v>
      </c>
      <c r="M17" s="12"/>
    </row>
    <row r="18" spans="1:13" ht="18" thickBot="1">
      <c r="A18" s="11" t="s">
        <v>15</v>
      </c>
      <c r="B18" s="2">
        <f>12+MAX(0,MIN(B3,8)-1)*5+MAX(0,MIN(B3,16)-8)*6+MAX(0,B3-16)*9</f>
        <v>212</v>
      </c>
      <c r="F18" s="12"/>
      <c r="H18" s="11" t="s">
        <v>15</v>
      </c>
      <c r="I18" s="2">
        <f>12+MAX(0,MIN(I3,8)-1)*5+MAX(0,MIN(I3,16)-8)*6+MAX(0,I3-16)*9</f>
        <v>212</v>
      </c>
      <c r="M18" s="12"/>
    </row>
    <row r="19" spans="1:13" ht="18" thickBot="1">
      <c r="A19" s="11" t="s">
        <v>16</v>
      </c>
      <c r="B19" s="2">
        <f>INT(B17*(1+B15/100))</f>
        <v>417</v>
      </c>
      <c r="F19" s="12"/>
      <c r="H19" s="11" t="s">
        <v>16</v>
      </c>
      <c r="I19" s="2">
        <f>INT(I17*(1+I15/100))</f>
        <v>417</v>
      </c>
      <c r="M19" s="12"/>
    </row>
    <row r="20" spans="1:13" ht="18" thickBot="1">
      <c r="A20" s="11" t="s">
        <v>17</v>
      </c>
      <c r="B20" s="2">
        <f>INT(B18*(1+B15/100))</f>
        <v>636</v>
      </c>
      <c r="F20" s="12"/>
      <c r="H20" s="11" t="s">
        <v>17</v>
      </c>
      <c r="I20" s="2">
        <f>INT(I18*(1+I15/100))</f>
        <v>636</v>
      </c>
      <c r="M20" s="12"/>
    </row>
    <row r="21" spans="1:13" ht="18" thickBot="1">
      <c r="A21" s="11" t="s">
        <v>18</v>
      </c>
      <c r="B21" s="2">
        <f>MAX(1,INT(B10*0.75))</f>
        <v>60</v>
      </c>
      <c r="D21" s="31" t="s">
        <v>39</v>
      </c>
      <c r="E21" s="32"/>
      <c r="F21" s="33"/>
      <c r="H21" s="11" t="s">
        <v>18</v>
      </c>
      <c r="I21" s="2">
        <f>MAX(1,INT(I10*116/128))</f>
        <v>72</v>
      </c>
      <c r="K21" s="31" t="s">
        <v>39</v>
      </c>
      <c r="L21" s="32"/>
      <c r="M21" s="33"/>
    </row>
    <row r="22" spans="1:13" ht="18" thickBot="1">
      <c r="A22" s="11" t="s">
        <v>19</v>
      </c>
      <c r="B22" s="2">
        <f>MAX(1,INT(B11*0.75))</f>
        <v>69</v>
      </c>
      <c r="D22" s="5" t="s">
        <v>34</v>
      </c>
      <c r="E22" s="3" t="s">
        <v>37</v>
      </c>
      <c r="F22" s="6" t="s">
        <v>38</v>
      </c>
      <c r="H22" s="11" t="s">
        <v>19</v>
      </c>
      <c r="I22" s="2">
        <f>MAX(1,INT(I11*116/128))</f>
        <v>84</v>
      </c>
      <c r="K22" s="5" t="s">
        <v>34</v>
      </c>
      <c r="L22" s="3" t="s">
        <v>37</v>
      </c>
      <c r="M22" s="6" t="s">
        <v>38</v>
      </c>
    </row>
    <row r="23" spans="1:13" ht="18" thickBot="1">
      <c r="A23" s="11" t="s">
        <v>42</v>
      </c>
      <c r="B23" s="2">
        <f>IF(B9="O",1+(B16+INT(B7*1.1)+B8)/100,1+(B16+B7+B8)/100)</f>
        <v>3.99</v>
      </c>
      <c r="D23" s="5" t="s">
        <v>35</v>
      </c>
      <c r="E23" s="4">
        <f>B28/($B$28+$B$30+$B$34)</f>
        <v>0.87437073498154161</v>
      </c>
      <c r="F23" s="7">
        <f>B28/($B$28+$B$30)</f>
        <v>0.87437073498154161</v>
      </c>
      <c r="H23" s="11" t="s">
        <v>42</v>
      </c>
      <c r="I23" s="2">
        <f>IF(I9="O",1+(I16+INT(I7*1.1)+I8)/100,1+(I16+I7+I8)/100)</f>
        <v>3.99</v>
      </c>
      <c r="K23" s="5" t="s">
        <v>35</v>
      </c>
      <c r="L23" s="4">
        <f>I28/($I$28+$I$30+$I$34)</f>
        <v>0.85282051282051285</v>
      </c>
      <c r="M23" s="7">
        <f>I28/($I$28+$I$30)</f>
        <v>0.85282051282051285</v>
      </c>
    </row>
    <row r="24" spans="1:13" ht="18" thickBot="1">
      <c r="A24" s="11" t="s">
        <v>20</v>
      </c>
      <c r="B24" s="2">
        <f>30+((B3-1)*5)+B15</f>
        <v>370</v>
      </c>
      <c r="D24" s="8" t="s">
        <v>36</v>
      </c>
      <c r="E24" s="9">
        <f>B30/($B$28+$B$30+$B$34)</f>
        <v>0.12562926501845845</v>
      </c>
      <c r="F24" s="10">
        <f>B30/($B$28+$B$30)</f>
        <v>0.12562926501845845</v>
      </c>
      <c r="H24" s="11" t="s">
        <v>20</v>
      </c>
      <c r="I24" s="2">
        <f>30+((I3-1)*5)+I15</f>
        <v>370</v>
      </c>
      <c r="K24" s="8" t="s">
        <v>36</v>
      </c>
      <c r="L24" s="9">
        <f>I30/($I$28+$I$30+$I$34)</f>
        <v>0.14717948717948717</v>
      </c>
      <c r="M24" s="10">
        <f>I30/($I$28+$I$30)</f>
        <v>0.14717948717948717</v>
      </c>
    </row>
    <row r="25" spans="1:13" ht="18" thickBot="1">
      <c r="A25" s="11" t="s">
        <v>21</v>
      </c>
      <c r="B25" s="2">
        <f>1+INT(IF(B4&gt;20,20,B4)/5)</f>
        <v>5</v>
      </c>
      <c r="F25" s="12"/>
      <c r="H25" s="11" t="s">
        <v>21</v>
      </c>
      <c r="I25" s="2">
        <f>1+INT(IF(I4&gt;20,20,I4)/5)</f>
        <v>5</v>
      </c>
      <c r="M25" s="12"/>
    </row>
    <row r="26" spans="1:13" ht="18" thickBot="1">
      <c r="A26" s="11" t="s">
        <v>22</v>
      </c>
      <c r="B26" s="2">
        <f>(INT(INT((100+B24)/B25)/2))/10</f>
        <v>4.7</v>
      </c>
      <c r="D26" s="31" t="s">
        <v>40</v>
      </c>
      <c r="E26" s="32"/>
      <c r="F26" s="33"/>
      <c r="H26" s="11" t="s">
        <v>22</v>
      </c>
      <c r="I26" s="2">
        <f>(INT(INT(100/I25)/2))/10</f>
        <v>1</v>
      </c>
      <c r="K26" s="31" t="s">
        <v>40</v>
      </c>
      <c r="L26" s="32"/>
      <c r="M26" s="33"/>
    </row>
    <row r="27" spans="1:13" ht="18" thickBot="1">
      <c r="A27" s="11"/>
      <c r="B27" s="2"/>
      <c r="D27" s="5" t="s">
        <v>34</v>
      </c>
      <c r="E27" s="3" t="s">
        <v>37</v>
      </c>
      <c r="F27" s="6" t="s">
        <v>38</v>
      </c>
      <c r="H27" s="11"/>
      <c r="I27" s="2"/>
      <c r="K27" s="5" t="s">
        <v>34</v>
      </c>
      <c r="L27" s="3" t="s">
        <v>37</v>
      </c>
      <c r="M27" s="6" t="s">
        <v>38</v>
      </c>
    </row>
    <row r="28" spans="1:13" ht="18" thickBot="1">
      <c r="A28" s="11" t="s">
        <v>23</v>
      </c>
      <c r="B28" s="2">
        <f>INT((INT((B19)*B23))*B26)</f>
        <v>7816</v>
      </c>
      <c r="C28" t="s">
        <v>2822</v>
      </c>
      <c r="D28" s="5" t="s">
        <v>35</v>
      </c>
      <c r="E28" s="4">
        <f>B29/(B29+B31+B35)</f>
        <v>0.90223231176693153</v>
      </c>
      <c r="F28" s="7">
        <f>B29/(B29+B31)</f>
        <v>0.90223231176693153</v>
      </c>
      <c r="H28" s="11" t="s">
        <v>23</v>
      </c>
      <c r="I28" s="2">
        <f>(INT((I19)*(I23)))</f>
        <v>1663</v>
      </c>
      <c r="J28" t="s">
        <v>2822</v>
      </c>
      <c r="K28" s="5" t="s">
        <v>35</v>
      </c>
      <c r="L28" s="4">
        <f>I29/(I29+I31+I35)</f>
        <v>0.88335654596100277</v>
      </c>
      <c r="M28" s="7">
        <f>I29/(I29+I31)</f>
        <v>0.88335654596100277</v>
      </c>
    </row>
    <row r="29" spans="1:13" ht="18" thickBot="1">
      <c r="A29" s="11" t="s">
        <v>24</v>
      </c>
      <c r="B29" s="2">
        <f>INT((INT((B20)*B23))*B26)</f>
        <v>11923</v>
      </c>
      <c r="C29" t="s">
        <v>2822</v>
      </c>
      <c r="D29" s="8" t="s">
        <v>36</v>
      </c>
      <c r="E29" s="9">
        <f>B31/(B29+B31+B35)</f>
        <v>9.7767688233068487E-2</v>
      </c>
      <c r="F29" s="10">
        <f>B31/(B29+B31)</f>
        <v>9.7767688233068487E-2</v>
      </c>
      <c r="H29" s="11" t="s">
        <v>24</v>
      </c>
      <c r="I29" s="2">
        <f>INT((I20)*(I23))</f>
        <v>2537</v>
      </c>
      <c r="J29" t="s">
        <v>2822</v>
      </c>
      <c r="K29" s="8" t="s">
        <v>36</v>
      </c>
      <c r="L29" s="9">
        <f>I31/(I29+I31+I35)</f>
        <v>0.11664345403899722</v>
      </c>
      <c r="M29" s="10">
        <f>I31/(I29+I31)</f>
        <v>0.11664345403899722</v>
      </c>
    </row>
    <row r="30" spans="1:13" ht="18" thickBot="1">
      <c r="A30" s="11" t="s">
        <v>25</v>
      </c>
      <c r="B30" s="2">
        <f>INT((INT((B21)*B23))*B26)</f>
        <v>1123</v>
      </c>
      <c r="C30" t="s">
        <v>2822</v>
      </c>
      <c r="F30" s="12"/>
      <c r="H30" s="11" t="s">
        <v>25</v>
      </c>
      <c r="I30" s="2">
        <f>INT((I21)*(I23))</f>
        <v>287</v>
      </c>
      <c r="J30" t="s">
        <v>2822</v>
      </c>
      <c r="M30" s="12"/>
    </row>
    <row r="31" spans="1:13" ht="18" thickBot="1">
      <c r="A31" s="11" t="s">
        <v>26</v>
      </c>
      <c r="B31" s="2">
        <f>INT((INT((B22)*B23))*B26)</f>
        <v>1292</v>
      </c>
      <c r="C31" t="s">
        <v>2822</v>
      </c>
      <c r="D31" s="31" t="s">
        <v>41</v>
      </c>
      <c r="E31" s="32"/>
      <c r="F31" s="33"/>
      <c r="H31" s="11" t="s">
        <v>26</v>
      </c>
      <c r="I31" s="2">
        <f>INT((I22)*(I23))</f>
        <v>335</v>
      </c>
      <c r="J31" t="s">
        <v>2822</v>
      </c>
      <c r="K31" s="31" t="s">
        <v>41</v>
      </c>
      <c r="L31" s="32"/>
      <c r="M31" s="33"/>
    </row>
    <row r="32" spans="1:13" ht="18" thickBot="1">
      <c r="A32" s="19" t="s">
        <v>27</v>
      </c>
      <c r="B32" s="20">
        <f>INT((INT((B19+B21)*B23))*B26)</f>
        <v>8944</v>
      </c>
      <c r="C32" t="s">
        <v>2823</v>
      </c>
      <c r="D32" s="5" t="s">
        <v>34</v>
      </c>
      <c r="E32" s="3" t="s">
        <v>37</v>
      </c>
      <c r="F32" s="6" t="s">
        <v>38</v>
      </c>
      <c r="H32" s="21" t="s">
        <v>27</v>
      </c>
      <c r="I32" s="22">
        <f>INT((I19+I21)*(I23))</f>
        <v>1951</v>
      </c>
      <c r="J32" t="s">
        <v>2823</v>
      </c>
      <c r="K32" s="5" t="s">
        <v>34</v>
      </c>
      <c r="L32" s="3" t="s">
        <v>37</v>
      </c>
      <c r="M32" s="6" t="s">
        <v>38</v>
      </c>
    </row>
    <row r="33" spans="1:13" ht="18" thickBot="1">
      <c r="A33" s="19" t="s">
        <v>28</v>
      </c>
      <c r="B33" s="20">
        <f>INT((INT((B20+B22)*B23))*B26)</f>
        <v>13216</v>
      </c>
      <c r="C33" t="s">
        <v>2824</v>
      </c>
      <c r="D33" s="5" t="s">
        <v>35</v>
      </c>
      <c r="E33" s="4">
        <f>(B28+B29)/(B28+B29+B30+B31+B34+B35)</f>
        <v>0.89099034034485869</v>
      </c>
      <c r="F33" s="7">
        <f>(B28+B29)/(B28+B29+B30+B31)</f>
        <v>0.89099034034485869</v>
      </c>
      <c r="H33" s="21" t="s">
        <v>28</v>
      </c>
      <c r="I33" s="22">
        <f>INT((I20+I22)*(I23))</f>
        <v>2872</v>
      </c>
      <c r="J33" t="s">
        <v>2824</v>
      </c>
      <c r="K33" s="5" t="s">
        <v>35</v>
      </c>
      <c r="L33" s="4">
        <f>(I28+I29)/(I28+I29+I30+I31+I34+I35)</f>
        <v>0.87100788054749068</v>
      </c>
      <c r="M33" s="7">
        <f>(I28+I29)/(I28+I29+I30+I31)</f>
        <v>0.87100788054749068</v>
      </c>
    </row>
    <row r="34" spans="1:13" ht="18" thickBot="1">
      <c r="A34" s="11" t="s">
        <v>29</v>
      </c>
      <c r="B34" s="2">
        <f>INT(B12*B26)</f>
        <v>0</v>
      </c>
      <c r="C34" t="s">
        <v>2825</v>
      </c>
      <c r="D34" s="8" t="s">
        <v>36</v>
      </c>
      <c r="E34" s="9">
        <f>(B30+B31)/(B28+B29+B30+B31+B34+B35)</f>
        <v>0.10900965965514128</v>
      </c>
      <c r="F34" s="10">
        <f>(B30+B31)/(B28+B29+B30+B31)</f>
        <v>0.10900965965514128</v>
      </c>
      <c r="H34" s="11" t="s">
        <v>29</v>
      </c>
      <c r="I34" s="2">
        <f>INT(I12*I26)</f>
        <v>0</v>
      </c>
      <c r="J34" t="s">
        <v>2825</v>
      </c>
      <c r="K34" s="8" t="s">
        <v>36</v>
      </c>
      <c r="L34" s="9">
        <f>(I30+I31)/(I28+I29+I30+I31+I34+I35)</f>
        <v>0.12899211945250932</v>
      </c>
      <c r="M34" s="10">
        <f>(I30+I31)/(I28+I29+I30+I31)</f>
        <v>0.12899211945250932</v>
      </c>
    </row>
    <row r="35" spans="1:13" ht="18" thickBot="1">
      <c r="A35" s="11" t="s">
        <v>30</v>
      </c>
      <c r="B35" s="2">
        <f>INT(B13*B26)</f>
        <v>0</v>
      </c>
      <c r="C35" t="s">
        <v>2825</v>
      </c>
      <c r="F35" s="12"/>
      <c r="H35" s="11" t="s">
        <v>30</v>
      </c>
      <c r="I35" s="2">
        <f>INT(I13*I26)</f>
        <v>0</v>
      </c>
      <c r="J35" t="s">
        <v>2825</v>
      </c>
      <c r="M35" s="12"/>
    </row>
    <row r="36" spans="1:13" ht="18" thickBot="1">
      <c r="A36" s="11" t="s">
        <v>31</v>
      </c>
      <c r="B36" s="2">
        <f>B32+B34</f>
        <v>8944</v>
      </c>
      <c r="F36" s="12"/>
      <c r="H36" s="11" t="s">
        <v>31</v>
      </c>
      <c r="I36" s="2">
        <f>I32+I34</f>
        <v>1951</v>
      </c>
      <c r="M36" s="12"/>
    </row>
    <row r="37" spans="1:13" ht="18" thickBot="1">
      <c r="A37" s="13" t="s">
        <v>32</v>
      </c>
      <c r="B37" s="14">
        <f>B33+B35</f>
        <v>13216</v>
      </c>
      <c r="C37" s="15"/>
      <c r="D37" s="15"/>
      <c r="E37" s="15"/>
      <c r="F37" s="16"/>
      <c r="H37" s="13" t="s">
        <v>32</v>
      </c>
      <c r="I37" s="14">
        <f>I33+I35</f>
        <v>2872</v>
      </c>
      <c r="J37" s="15"/>
      <c r="K37" s="15"/>
      <c r="L37" s="15"/>
      <c r="M37" s="16"/>
    </row>
    <row r="39" spans="1:13">
      <c r="H39" s="23" t="s">
        <v>2826</v>
      </c>
      <c r="I39" s="24">
        <f>I32/B32</f>
        <v>0.21813506261180679</v>
      </c>
    </row>
    <row r="40" spans="1:13">
      <c r="H40" s="23" t="s">
        <v>2827</v>
      </c>
      <c r="I40" s="24">
        <f>I33/B33</f>
        <v>0.21731234866828086</v>
      </c>
    </row>
  </sheetData>
  <mergeCells count="10">
    <mergeCell ref="D26:F26"/>
    <mergeCell ref="D31:F31"/>
    <mergeCell ref="K21:M21"/>
    <mergeCell ref="K26:M26"/>
    <mergeCell ref="K31:M31"/>
    <mergeCell ref="A1:F1"/>
    <mergeCell ref="H1:M1"/>
    <mergeCell ref="D21:F21"/>
    <mergeCell ref="C3:C11"/>
    <mergeCell ref="J3:J11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1884D-779E-49DD-8054-720641E5BC77}">
  <dimension ref="B1:S84"/>
  <sheetViews>
    <sheetView topLeftCell="B1" workbookViewId="0">
      <selection activeCell="C27" sqref="C27:E27"/>
    </sheetView>
  </sheetViews>
  <sheetFormatPr defaultRowHeight="17.399999999999999"/>
  <cols>
    <col min="8" max="8" width="28.296875" bestFit="1" customWidth="1"/>
    <col min="10" max="10" width="4.59765625" bestFit="1" customWidth="1"/>
    <col min="11" max="13" width="7.296875" customWidth="1"/>
  </cols>
  <sheetData>
    <row r="1" spans="2:17">
      <c r="G1">
        <v>65</v>
      </c>
      <c r="H1" t="s">
        <v>2984</v>
      </c>
      <c r="I1" t="s">
        <v>2985</v>
      </c>
      <c r="J1" t="s">
        <v>2986</v>
      </c>
      <c r="K1" t="s">
        <v>2987</v>
      </c>
    </row>
    <row r="2" spans="2:17">
      <c r="B2">
        <v>1</v>
      </c>
      <c r="C2">
        <v>8</v>
      </c>
      <c r="D2">
        <v>12</v>
      </c>
      <c r="F2">
        <v>30</v>
      </c>
      <c r="G2">
        <f>C2*(1+($F2-1)/100)</f>
        <v>10.32</v>
      </c>
      <c r="H2">
        <f>D2*(1+($F2-1)/100)</f>
        <v>15.48</v>
      </c>
      <c r="J2">
        <f>(INT((100+F2)/1))/2</f>
        <v>65</v>
      </c>
      <c r="K2">
        <v>1</v>
      </c>
      <c r="L2">
        <f>C2*((J2*K2*2)-1)/100</f>
        <v>10.32</v>
      </c>
      <c r="M2">
        <f>D2*((J2*K2*2)-1)/100</f>
        <v>15.48</v>
      </c>
      <c r="N2">
        <v>10</v>
      </c>
      <c r="O2">
        <v>15</v>
      </c>
      <c r="P2">
        <f>24*(3.29)</f>
        <v>78.960000000000008</v>
      </c>
      <c r="Q2">
        <f>C2*3.3</f>
        <v>26.4</v>
      </c>
    </row>
    <row r="3" spans="2:17">
      <c r="B3">
        <v>2</v>
      </c>
      <c r="C3">
        <f>C2+3</f>
        <v>11</v>
      </c>
      <c r="D3">
        <f>D2+5</f>
        <v>17</v>
      </c>
      <c r="F3">
        <v>35</v>
      </c>
      <c r="G3">
        <f t="shared" ref="G3:G21" si="0">C3*(1+($F3-1)/100)</f>
        <v>14.74</v>
      </c>
      <c r="H3">
        <f t="shared" ref="H3:H21" si="1">D3*(1+($F3-1)/100)</f>
        <v>22.78</v>
      </c>
      <c r="J3">
        <f t="shared" ref="J3:J21" si="2">(INT((100+F3)/1))/2</f>
        <v>67.5</v>
      </c>
      <c r="K3">
        <v>1</v>
      </c>
      <c r="L3">
        <f t="shared" ref="L3:L21" si="3">C3*((J3*K3*2)-1)/100</f>
        <v>14.74</v>
      </c>
      <c r="M3">
        <f t="shared" ref="M3:M21" si="4">D3*((J3*K3*2)-1)/100</f>
        <v>22.78</v>
      </c>
      <c r="N3">
        <v>14</v>
      </c>
      <c r="O3">
        <v>22</v>
      </c>
      <c r="P3">
        <f>36*3.29</f>
        <v>118.44</v>
      </c>
    </row>
    <row r="4" spans="2:17">
      <c r="B4">
        <v>3</v>
      </c>
      <c r="C4">
        <f t="shared" ref="C4:C9" si="5">C3+3</f>
        <v>14</v>
      </c>
      <c r="D4">
        <f t="shared" ref="D4:D9" si="6">D3+5</f>
        <v>22</v>
      </c>
      <c r="F4">
        <v>40</v>
      </c>
      <c r="G4">
        <f t="shared" si="0"/>
        <v>19.46</v>
      </c>
      <c r="H4">
        <f t="shared" si="1"/>
        <v>30.580000000000002</v>
      </c>
      <c r="J4">
        <f t="shared" si="2"/>
        <v>70</v>
      </c>
      <c r="K4">
        <v>1</v>
      </c>
      <c r="L4">
        <f t="shared" si="3"/>
        <v>19.46</v>
      </c>
      <c r="M4">
        <f t="shared" si="4"/>
        <v>30.58</v>
      </c>
      <c r="N4">
        <v>19</v>
      </c>
      <c r="O4">
        <v>30</v>
      </c>
    </row>
    <row r="5" spans="2:17">
      <c r="B5">
        <v>4</v>
      </c>
      <c r="C5">
        <f t="shared" si="5"/>
        <v>17</v>
      </c>
      <c r="D5">
        <f t="shared" si="6"/>
        <v>27</v>
      </c>
      <c r="F5">
        <v>45</v>
      </c>
      <c r="G5">
        <f t="shared" si="0"/>
        <v>24.48</v>
      </c>
      <c r="H5">
        <f t="shared" si="1"/>
        <v>38.879999999999995</v>
      </c>
      <c r="J5">
        <f t="shared" si="2"/>
        <v>72.5</v>
      </c>
      <c r="K5">
        <v>1</v>
      </c>
      <c r="L5">
        <f t="shared" si="3"/>
        <v>24.48</v>
      </c>
      <c r="M5">
        <f t="shared" si="4"/>
        <v>38.880000000000003</v>
      </c>
      <c r="N5">
        <v>24</v>
      </c>
      <c r="O5">
        <v>38</v>
      </c>
    </row>
    <row r="6" spans="2:17">
      <c r="B6">
        <v>5</v>
      </c>
      <c r="C6">
        <f t="shared" si="5"/>
        <v>20</v>
      </c>
      <c r="D6">
        <f t="shared" si="6"/>
        <v>32</v>
      </c>
      <c r="F6">
        <v>50</v>
      </c>
      <c r="G6">
        <f t="shared" si="0"/>
        <v>29.8</v>
      </c>
      <c r="H6">
        <f t="shared" si="1"/>
        <v>47.68</v>
      </c>
      <c r="J6">
        <f t="shared" si="2"/>
        <v>75</v>
      </c>
      <c r="K6">
        <v>1</v>
      </c>
      <c r="L6">
        <f t="shared" si="3"/>
        <v>29.8</v>
      </c>
      <c r="M6">
        <f t="shared" si="4"/>
        <v>47.68</v>
      </c>
      <c r="N6">
        <v>29</v>
      </c>
      <c r="O6">
        <v>47</v>
      </c>
    </row>
    <row r="7" spans="2:17">
      <c r="B7">
        <v>6</v>
      </c>
      <c r="C7">
        <f t="shared" si="5"/>
        <v>23</v>
      </c>
      <c r="D7">
        <f t="shared" si="6"/>
        <v>37</v>
      </c>
      <c r="F7">
        <v>55</v>
      </c>
      <c r="G7">
        <f t="shared" si="0"/>
        <v>35.42</v>
      </c>
      <c r="H7">
        <f t="shared" si="1"/>
        <v>56.980000000000004</v>
      </c>
      <c r="J7">
        <f t="shared" si="2"/>
        <v>77.5</v>
      </c>
      <c r="K7">
        <v>1</v>
      </c>
      <c r="L7">
        <f t="shared" si="3"/>
        <v>35.42</v>
      </c>
      <c r="M7">
        <f t="shared" si="4"/>
        <v>56.98</v>
      </c>
      <c r="N7">
        <v>35</v>
      </c>
      <c r="O7">
        <v>56</v>
      </c>
    </row>
    <row r="8" spans="2:17">
      <c r="B8">
        <v>7</v>
      </c>
      <c r="C8">
        <f t="shared" si="5"/>
        <v>26</v>
      </c>
      <c r="D8">
        <f t="shared" si="6"/>
        <v>42</v>
      </c>
      <c r="F8">
        <v>60</v>
      </c>
      <c r="G8">
        <f t="shared" si="0"/>
        <v>41.339999999999996</v>
      </c>
      <c r="H8">
        <f t="shared" si="1"/>
        <v>66.78</v>
      </c>
      <c r="J8">
        <f t="shared" si="2"/>
        <v>80</v>
      </c>
      <c r="K8">
        <v>1</v>
      </c>
      <c r="L8">
        <f t="shared" si="3"/>
        <v>41.34</v>
      </c>
      <c r="M8">
        <f t="shared" si="4"/>
        <v>66.78</v>
      </c>
      <c r="N8">
        <v>41</v>
      </c>
      <c r="O8">
        <v>66</v>
      </c>
    </row>
    <row r="9" spans="2:17">
      <c r="B9">
        <v>8</v>
      </c>
      <c r="C9">
        <f t="shared" si="5"/>
        <v>29</v>
      </c>
      <c r="D9">
        <f t="shared" si="6"/>
        <v>47</v>
      </c>
      <c r="F9">
        <v>65</v>
      </c>
      <c r="G9">
        <f t="shared" si="0"/>
        <v>47.56</v>
      </c>
      <c r="H9">
        <f t="shared" si="1"/>
        <v>77.080000000000013</v>
      </c>
      <c r="J9">
        <f t="shared" si="2"/>
        <v>82.5</v>
      </c>
      <c r="K9">
        <v>1</v>
      </c>
      <c r="L9">
        <f t="shared" si="3"/>
        <v>47.56</v>
      </c>
      <c r="M9">
        <f t="shared" si="4"/>
        <v>77.08</v>
      </c>
      <c r="N9">
        <v>47</v>
      </c>
      <c r="O9">
        <v>76</v>
      </c>
    </row>
    <row r="10" spans="2:17">
      <c r="B10">
        <v>9</v>
      </c>
      <c r="C10">
        <f>C9+4</f>
        <v>33</v>
      </c>
      <c r="D10">
        <f>D9+6</f>
        <v>53</v>
      </c>
      <c r="F10">
        <v>70</v>
      </c>
      <c r="G10">
        <f t="shared" si="0"/>
        <v>55.769999999999996</v>
      </c>
      <c r="H10">
        <f t="shared" si="1"/>
        <v>89.57</v>
      </c>
      <c r="J10">
        <f t="shared" si="2"/>
        <v>85</v>
      </c>
      <c r="K10">
        <v>1</v>
      </c>
      <c r="L10">
        <f t="shared" si="3"/>
        <v>55.77</v>
      </c>
      <c r="M10">
        <f t="shared" si="4"/>
        <v>89.57</v>
      </c>
      <c r="N10">
        <v>55</v>
      </c>
      <c r="O10">
        <v>89</v>
      </c>
    </row>
    <row r="11" spans="2:17">
      <c r="B11">
        <v>10</v>
      </c>
      <c r="C11">
        <f t="shared" ref="C11:C17" si="7">C10+4</f>
        <v>37</v>
      </c>
      <c r="D11">
        <f t="shared" ref="D11:D17" si="8">D10+6</f>
        <v>59</v>
      </c>
      <c r="F11">
        <v>75</v>
      </c>
      <c r="G11">
        <f t="shared" si="0"/>
        <v>64.38</v>
      </c>
      <c r="H11">
        <f t="shared" si="1"/>
        <v>102.66</v>
      </c>
      <c r="J11">
        <f t="shared" si="2"/>
        <v>87.5</v>
      </c>
      <c r="K11">
        <v>1</v>
      </c>
      <c r="L11">
        <f t="shared" si="3"/>
        <v>64.38</v>
      </c>
      <c r="M11">
        <f t="shared" si="4"/>
        <v>102.66</v>
      </c>
    </row>
    <row r="12" spans="2:17">
      <c r="B12">
        <v>11</v>
      </c>
      <c r="C12">
        <f t="shared" si="7"/>
        <v>41</v>
      </c>
      <c r="D12">
        <f t="shared" si="8"/>
        <v>65</v>
      </c>
      <c r="F12">
        <v>80</v>
      </c>
      <c r="G12">
        <f t="shared" si="0"/>
        <v>73.39</v>
      </c>
      <c r="H12">
        <f t="shared" si="1"/>
        <v>116.35000000000001</v>
      </c>
      <c r="J12">
        <f t="shared" si="2"/>
        <v>90</v>
      </c>
      <c r="K12">
        <v>1</v>
      </c>
      <c r="L12">
        <f t="shared" si="3"/>
        <v>73.39</v>
      </c>
      <c r="M12">
        <f t="shared" si="4"/>
        <v>116.35</v>
      </c>
    </row>
    <row r="13" spans="2:17">
      <c r="B13">
        <v>12</v>
      </c>
      <c r="C13">
        <f t="shared" si="7"/>
        <v>45</v>
      </c>
      <c r="D13">
        <f t="shared" si="8"/>
        <v>71</v>
      </c>
      <c r="F13">
        <v>85</v>
      </c>
      <c r="G13">
        <f t="shared" si="0"/>
        <v>82.8</v>
      </c>
      <c r="H13">
        <f t="shared" si="1"/>
        <v>130.63999999999999</v>
      </c>
      <c r="J13">
        <f t="shared" si="2"/>
        <v>92.5</v>
      </c>
      <c r="K13">
        <v>1</v>
      </c>
      <c r="L13">
        <f t="shared" si="3"/>
        <v>82.8</v>
      </c>
      <c r="M13">
        <f t="shared" si="4"/>
        <v>130.63999999999999</v>
      </c>
      <c r="O13">
        <v>129</v>
      </c>
    </row>
    <row r="14" spans="2:17">
      <c r="B14">
        <v>13</v>
      </c>
      <c r="C14">
        <f t="shared" si="7"/>
        <v>49</v>
      </c>
      <c r="D14">
        <f t="shared" si="8"/>
        <v>77</v>
      </c>
      <c r="F14">
        <v>90</v>
      </c>
      <c r="G14">
        <f t="shared" si="0"/>
        <v>92.61</v>
      </c>
      <c r="H14">
        <f t="shared" si="1"/>
        <v>145.53</v>
      </c>
      <c r="J14">
        <f t="shared" si="2"/>
        <v>95</v>
      </c>
      <c r="K14">
        <v>1</v>
      </c>
      <c r="L14">
        <f t="shared" si="3"/>
        <v>92.61</v>
      </c>
      <c r="M14">
        <f t="shared" si="4"/>
        <v>145.53</v>
      </c>
    </row>
    <row r="15" spans="2:17">
      <c r="B15">
        <v>14</v>
      </c>
      <c r="C15">
        <f t="shared" si="7"/>
        <v>53</v>
      </c>
      <c r="D15">
        <f t="shared" si="8"/>
        <v>83</v>
      </c>
      <c r="F15">
        <v>95</v>
      </c>
      <c r="G15">
        <f t="shared" si="0"/>
        <v>102.82</v>
      </c>
      <c r="H15">
        <f t="shared" si="1"/>
        <v>161.01999999999998</v>
      </c>
      <c r="J15">
        <f t="shared" si="2"/>
        <v>97.5</v>
      </c>
      <c r="K15">
        <v>1</v>
      </c>
      <c r="L15">
        <f t="shared" si="3"/>
        <v>102.82</v>
      </c>
      <c r="M15">
        <f t="shared" si="4"/>
        <v>161.02000000000001</v>
      </c>
      <c r="O15">
        <v>160</v>
      </c>
    </row>
    <row r="16" spans="2:17">
      <c r="B16">
        <v>15</v>
      </c>
      <c r="C16">
        <f t="shared" si="7"/>
        <v>57</v>
      </c>
      <c r="D16">
        <f t="shared" si="8"/>
        <v>89</v>
      </c>
      <c r="F16">
        <v>100</v>
      </c>
      <c r="G16">
        <f t="shared" si="0"/>
        <v>113.42999999999999</v>
      </c>
      <c r="H16">
        <f t="shared" si="1"/>
        <v>177.10999999999999</v>
      </c>
      <c r="J16">
        <f t="shared" si="2"/>
        <v>100</v>
      </c>
      <c r="K16">
        <v>1</v>
      </c>
      <c r="L16">
        <f t="shared" si="3"/>
        <v>113.43</v>
      </c>
      <c r="M16">
        <f t="shared" si="4"/>
        <v>177.11</v>
      </c>
    </row>
    <row r="17" spans="2:19">
      <c r="B17">
        <v>16</v>
      </c>
      <c r="C17">
        <f t="shared" si="7"/>
        <v>61</v>
      </c>
      <c r="D17">
        <f t="shared" si="8"/>
        <v>95</v>
      </c>
      <c r="F17">
        <v>105</v>
      </c>
      <c r="G17">
        <f t="shared" si="0"/>
        <v>124.44</v>
      </c>
      <c r="H17">
        <f t="shared" si="1"/>
        <v>193.8</v>
      </c>
      <c r="J17">
        <f t="shared" si="2"/>
        <v>102.5</v>
      </c>
      <c r="K17">
        <v>1</v>
      </c>
      <c r="L17">
        <f t="shared" si="3"/>
        <v>124.44</v>
      </c>
      <c r="M17">
        <f t="shared" si="4"/>
        <v>193.8</v>
      </c>
    </row>
    <row r="18" spans="2:19">
      <c r="B18">
        <v>17</v>
      </c>
      <c r="C18">
        <f>C17+6</f>
        <v>67</v>
      </c>
      <c r="D18">
        <f>D17+9</f>
        <v>104</v>
      </c>
      <c r="F18">
        <v>110</v>
      </c>
      <c r="G18">
        <f t="shared" si="0"/>
        <v>140.03</v>
      </c>
      <c r="H18">
        <f t="shared" si="1"/>
        <v>217.35999999999999</v>
      </c>
      <c r="J18">
        <f t="shared" si="2"/>
        <v>105</v>
      </c>
      <c r="K18">
        <v>1</v>
      </c>
      <c r="L18">
        <f t="shared" si="3"/>
        <v>140.03</v>
      </c>
      <c r="M18">
        <f t="shared" si="4"/>
        <v>217.36</v>
      </c>
    </row>
    <row r="19" spans="2:19">
      <c r="B19">
        <v>18</v>
      </c>
      <c r="C19">
        <f t="shared" ref="C19:C82" si="9">C18+6</f>
        <v>73</v>
      </c>
      <c r="D19">
        <f t="shared" ref="D19:D82" si="10">D18+9</f>
        <v>113</v>
      </c>
      <c r="F19">
        <v>115</v>
      </c>
      <c r="G19">
        <f t="shared" si="0"/>
        <v>156.21999999999997</v>
      </c>
      <c r="H19">
        <f t="shared" si="1"/>
        <v>241.81999999999996</v>
      </c>
      <c r="J19">
        <f t="shared" si="2"/>
        <v>107.5</v>
      </c>
      <c r="K19">
        <v>1</v>
      </c>
      <c r="L19">
        <f t="shared" si="3"/>
        <v>156.22</v>
      </c>
      <c r="M19">
        <f t="shared" si="4"/>
        <v>241.82</v>
      </c>
    </row>
    <row r="20" spans="2:19">
      <c r="B20">
        <v>19</v>
      </c>
      <c r="C20">
        <f t="shared" si="9"/>
        <v>79</v>
      </c>
      <c r="D20">
        <f t="shared" si="10"/>
        <v>122</v>
      </c>
      <c r="F20">
        <v>120</v>
      </c>
      <c r="G20">
        <f t="shared" si="0"/>
        <v>173.01</v>
      </c>
      <c r="H20">
        <f t="shared" si="1"/>
        <v>267.18</v>
      </c>
      <c r="J20">
        <f t="shared" si="2"/>
        <v>110</v>
      </c>
      <c r="K20">
        <v>1</v>
      </c>
      <c r="L20">
        <f t="shared" si="3"/>
        <v>173.01</v>
      </c>
      <c r="M20">
        <f t="shared" si="4"/>
        <v>267.18</v>
      </c>
    </row>
    <row r="21" spans="2:19">
      <c r="B21">
        <v>20</v>
      </c>
      <c r="C21">
        <f t="shared" si="9"/>
        <v>85</v>
      </c>
      <c r="D21">
        <f t="shared" si="10"/>
        <v>131</v>
      </c>
      <c r="F21">
        <v>125</v>
      </c>
      <c r="G21">
        <f t="shared" si="0"/>
        <v>190.4</v>
      </c>
      <c r="H21">
        <f t="shared" si="1"/>
        <v>293.44000000000005</v>
      </c>
      <c r="J21">
        <f t="shared" si="2"/>
        <v>112.5</v>
      </c>
      <c r="K21">
        <v>1</v>
      </c>
      <c r="L21">
        <f t="shared" si="3"/>
        <v>190.4</v>
      </c>
      <c r="M21">
        <f t="shared" si="4"/>
        <v>293.44</v>
      </c>
    </row>
    <row r="22" spans="2:19">
      <c r="B22">
        <v>21</v>
      </c>
      <c r="C22">
        <f t="shared" si="9"/>
        <v>91</v>
      </c>
      <c r="D22">
        <f t="shared" si="10"/>
        <v>140</v>
      </c>
    </row>
    <row r="23" spans="2:19">
      <c r="B23">
        <v>22</v>
      </c>
      <c r="C23">
        <f t="shared" si="9"/>
        <v>97</v>
      </c>
      <c r="D23">
        <f t="shared" si="10"/>
        <v>149</v>
      </c>
    </row>
    <row r="24" spans="2:19">
      <c r="B24">
        <v>23</v>
      </c>
      <c r="C24">
        <f t="shared" si="9"/>
        <v>103</v>
      </c>
      <c r="D24">
        <f t="shared" si="10"/>
        <v>158</v>
      </c>
    </row>
    <row r="25" spans="2:19">
      <c r="B25">
        <v>24</v>
      </c>
      <c r="C25">
        <f t="shared" si="9"/>
        <v>109</v>
      </c>
      <c r="D25">
        <f t="shared" si="10"/>
        <v>167</v>
      </c>
    </row>
    <row r="26" spans="2:19">
      <c r="B26">
        <v>25</v>
      </c>
      <c r="C26">
        <f t="shared" si="9"/>
        <v>115</v>
      </c>
      <c r="D26">
        <f t="shared" si="10"/>
        <v>176</v>
      </c>
    </row>
    <row r="27" spans="2:19">
      <c r="B27">
        <v>26</v>
      </c>
      <c r="C27">
        <f t="shared" si="9"/>
        <v>121</v>
      </c>
      <c r="D27">
        <f t="shared" si="10"/>
        <v>185</v>
      </c>
      <c r="R27">
        <f>N28*2.6*4.6</f>
        <v>0</v>
      </c>
    </row>
    <row r="28" spans="2:19">
      <c r="B28">
        <v>27</v>
      </c>
      <c r="C28">
        <f t="shared" si="9"/>
        <v>127</v>
      </c>
      <c r="D28">
        <f t="shared" si="10"/>
        <v>194</v>
      </c>
      <c r="R28">
        <v>1748</v>
      </c>
      <c r="S28">
        <v>2671</v>
      </c>
    </row>
    <row r="29" spans="2:19">
      <c r="B29">
        <v>28</v>
      </c>
      <c r="C29">
        <f t="shared" si="9"/>
        <v>133</v>
      </c>
      <c r="D29">
        <f t="shared" si="10"/>
        <v>203</v>
      </c>
      <c r="R29">
        <f>R28/5</f>
        <v>349.6</v>
      </c>
      <c r="S29">
        <f>S28/5</f>
        <v>534.20000000000005</v>
      </c>
    </row>
    <row r="30" spans="2:19">
      <c r="B30">
        <v>29</v>
      </c>
      <c r="C30">
        <f t="shared" si="9"/>
        <v>139</v>
      </c>
      <c r="D30">
        <f t="shared" si="10"/>
        <v>212</v>
      </c>
    </row>
    <row r="31" spans="2:19">
      <c r="B31">
        <v>30</v>
      </c>
      <c r="C31">
        <f t="shared" si="9"/>
        <v>145</v>
      </c>
      <c r="D31">
        <f t="shared" si="10"/>
        <v>221</v>
      </c>
    </row>
    <row r="32" spans="2:19">
      <c r="B32">
        <v>31</v>
      </c>
      <c r="C32">
        <f t="shared" si="9"/>
        <v>151</v>
      </c>
      <c r="D32">
        <f t="shared" si="10"/>
        <v>230</v>
      </c>
    </row>
    <row r="33" spans="2:4">
      <c r="B33">
        <v>32</v>
      </c>
      <c r="C33">
        <f t="shared" si="9"/>
        <v>157</v>
      </c>
      <c r="D33">
        <f t="shared" si="10"/>
        <v>239</v>
      </c>
    </row>
    <row r="34" spans="2:4">
      <c r="B34">
        <v>33</v>
      </c>
      <c r="C34">
        <f t="shared" si="9"/>
        <v>163</v>
      </c>
      <c r="D34">
        <f t="shared" si="10"/>
        <v>248</v>
      </c>
    </row>
    <row r="35" spans="2:4">
      <c r="B35">
        <v>34</v>
      </c>
      <c r="C35">
        <f t="shared" si="9"/>
        <v>169</v>
      </c>
      <c r="D35">
        <f t="shared" si="10"/>
        <v>257</v>
      </c>
    </row>
    <row r="36" spans="2:4">
      <c r="B36">
        <v>35</v>
      </c>
      <c r="C36">
        <f t="shared" si="9"/>
        <v>175</v>
      </c>
      <c r="D36">
        <f t="shared" si="10"/>
        <v>266</v>
      </c>
    </row>
    <row r="37" spans="2:4">
      <c r="B37">
        <v>36</v>
      </c>
      <c r="C37">
        <f t="shared" si="9"/>
        <v>181</v>
      </c>
      <c r="D37">
        <f t="shared" si="10"/>
        <v>275</v>
      </c>
    </row>
    <row r="38" spans="2:4">
      <c r="B38">
        <v>37</v>
      </c>
      <c r="C38">
        <f t="shared" si="9"/>
        <v>187</v>
      </c>
      <c r="D38">
        <f t="shared" si="10"/>
        <v>284</v>
      </c>
    </row>
    <row r="39" spans="2:4">
      <c r="B39">
        <v>38</v>
      </c>
      <c r="C39">
        <f t="shared" si="9"/>
        <v>193</v>
      </c>
      <c r="D39">
        <f t="shared" si="10"/>
        <v>293</v>
      </c>
    </row>
    <row r="40" spans="2:4">
      <c r="B40">
        <v>39</v>
      </c>
      <c r="C40">
        <f t="shared" si="9"/>
        <v>199</v>
      </c>
      <c r="D40">
        <f t="shared" si="10"/>
        <v>302</v>
      </c>
    </row>
    <row r="41" spans="2:4">
      <c r="B41">
        <v>40</v>
      </c>
      <c r="C41">
        <f t="shared" si="9"/>
        <v>205</v>
      </c>
      <c r="D41">
        <f t="shared" si="10"/>
        <v>311</v>
      </c>
    </row>
    <row r="42" spans="2:4">
      <c r="B42">
        <v>41</v>
      </c>
      <c r="C42">
        <f t="shared" si="9"/>
        <v>211</v>
      </c>
      <c r="D42">
        <f t="shared" si="10"/>
        <v>320</v>
      </c>
    </row>
    <row r="43" spans="2:4">
      <c r="B43">
        <v>42</v>
      </c>
      <c r="C43">
        <f t="shared" si="9"/>
        <v>217</v>
      </c>
      <c r="D43">
        <f t="shared" si="10"/>
        <v>329</v>
      </c>
    </row>
    <row r="44" spans="2:4">
      <c r="B44">
        <v>43</v>
      </c>
      <c r="C44">
        <f t="shared" si="9"/>
        <v>223</v>
      </c>
      <c r="D44">
        <f t="shared" si="10"/>
        <v>338</v>
      </c>
    </row>
    <row r="45" spans="2:4">
      <c r="B45">
        <v>44</v>
      </c>
      <c r="C45">
        <f t="shared" si="9"/>
        <v>229</v>
      </c>
      <c r="D45">
        <f t="shared" si="10"/>
        <v>347</v>
      </c>
    </row>
    <row r="46" spans="2:4">
      <c r="B46">
        <v>45</v>
      </c>
      <c r="C46">
        <f t="shared" si="9"/>
        <v>235</v>
      </c>
      <c r="D46">
        <f t="shared" si="10"/>
        <v>356</v>
      </c>
    </row>
    <row r="47" spans="2:4">
      <c r="B47">
        <v>46</v>
      </c>
      <c r="C47">
        <f t="shared" si="9"/>
        <v>241</v>
      </c>
      <c r="D47">
        <f t="shared" si="10"/>
        <v>365</v>
      </c>
    </row>
    <row r="48" spans="2:4">
      <c r="B48">
        <v>47</v>
      </c>
      <c r="C48">
        <f t="shared" si="9"/>
        <v>247</v>
      </c>
      <c r="D48">
        <f t="shared" si="10"/>
        <v>374</v>
      </c>
    </row>
    <row r="49" spans="2:4">
      <c r="B49">
        <v>48</v>
      </c>
      <c r="C49">
        <f t="shared" si="9"/>
        <v>253</v>
      </c>
      <c r="D49">
        <f t="shared" si="10"/>
        <v>383</v>
      </c>
    </row>
    <row r="50" spans="2:4">
      <c r="B50">
        <v>49</v>
      </c>
      <c r="C50">
        <f t="shared" si="9"/>
        <v>259</v>
      </c>
      <c r="D50">
        <f t="shared" si="10"/>
        <v>392</v>
      </c>
    </row>
    <row r="51" spans="2:4">
      <c r="B51">
        <v>50</v>
      </c>
      <c r="C51">
        <f t="shared" si="9"/>
        <v>265</v>
      </c>
      <c r="D51">
        <f t="shared" si="10"/>
        <v>401</v>
      </c>
    </row>
    <row r="52" spans="2:4">
      <c r="B52">
        <v>51</v>
      </c>
      <c r="C52">
        <f t="shared" si="9"/>
        <v>271</v>
      </c>
      <c r="D52">
        <f t="shared" si="10"/>
        <v>410</v>
      </c>
    </row>
    <row r="53" spans="2:4">
      <c r="B53">
        <v>52</v>
      </c>
      <c r="C53">
        <f t="shared" si="9"/>
        <v>277</v>
      </c>
      <c r="D53">
        <f t="shared" si="10"/>
        <v>419</v>
      </c>
    </row>
    <row r="54" spans="2:4">
      <c r="B54">
        <v>53</v>
      </c>
      <c r="C54">
        <f t="shared" si="9"/>
        <v>283</v>
      </c>
      <c r="D54">
        <f t="shared" si="10"/>
        <v>428</v>
      </c>
    </row>
    <row r="55" spans="2:4">
      <c r="B55">
        <v>54</v>
      </c>
      <c r="C55">
        <f t="shared" si="9"/>
        <v>289</v>
      </c>
      <c r="D55">
        <f t="shared" si="10"/>
        <v>437</v>
      </c>
    </row>
    <row r="56" spans="2:4">
      <c r="B56">
        <v>55</v>
      </c>
      <c r="C56">
        <f t="shared" si="9"/>
        <v>295</v>
      </c>
      <c r="D56">
        <f t="shared" si="10"/>
        <v>446</v>
      </c>
    </row>
    <row r="57" spans="2:4">
      <c r="B57">
        <v>56</v>
      </c>
      <c r="C57">
        <f t="shared" si="9"/>
        <v>301</v>
      </c>
      <c r="D57">
        <f t="shared" si="10"/>
        <v>455</v>
      </c>
    </row>
    <row r="58" spans="2:4">
      <c r="B58">
        <v>57</v>
      </c>
      <c r="C58">
        <f t="shared" si="9"/>
        <v>307</v>
      </c>
      <c r="D58">
        <f t="shared" si="10"/>
        <v>464</v>
      </c>
    </row>
    <row r="59" spans="2:4">
      <c r="B59">
        <v>58</v>
      </c>
      <c r="C59">
        <f t="shared" si="9"/>
        <v>313</v>
      </c>
      <c r="D59">
        <f t="shared" si="10"/>
        <v>473</v>
      </c>
    </row>
    <row r="60" spans="2:4">
      <c r="B60">
        <v>59</v>
      </c>
      <c r="C60">
        <f t="shared" si="9"/>
        <v>319</v>
      </c>
      <c r="D60">
        <f t="shared" si="10"/>
        <v>482</v>
      </c>
    </row>
    <row r="61" spans="2:4">
      <c r="B61">
        <v>60</v>
      </c>
      <c r="C61">
        <f t="shared" si="9"/>
        <v>325</v>
      </c>
      <c r="D61">
        <f t="shared" si="10"/>
        <v>491</v>
      </c>
    </row>
    <row r="62" spans="2:4">
      <c r="B62">
        <v>61</v>
      </c>
      <c r="C62">
        <f t="shared" si="9"/>
        <v>331</v>
      </c>
      <c r="D62">
        <f t="shared" si="10"/>
        <v>500</v>
      </c>
    </row>
    <row r="63" spans="2:4">
      <c r="B63">
        <v>62</v>
      </c>
      <c r="C63">
        <f t="shared" si="9"/>
        <v>337</v>
      </c>
      <c r="D63">
        <f t="shared" si="10"/>
        <v>509</v>
      </c>
    </row>
    <row r="64" spans="2:4">
      <c r="B64">
        <v>63</v>
      </c>
      <c r="C64">
        <f t="shared" si="9"/>
        <v>343</v>
      </c>
      <c r="D64">
        <f t="shared" si="10"/>
        <v>518</v>
      </c>
    </row>
    <row r="65" spans="2:4">
      <c r="B65">
        <v>64</v>
      </c>
      <c r="C65">
        <f t="shared" si="9"/>
        <v>349</v>
      </c>
      <c r="D65">
        <f t="shared" si="10"/>
        <v>527</v>
      </c>
    </row>
    <row r="66" spans="2:4">
      <c r="B66">
        <v>65</v>
      </c>
      <c r="C66">
        <f t="shared" si="9"/>
        <v>355</v>
      </c>
      <c r="D66">
        <f t="shared" si="10"/>
        <v>536</v>
      </c>
    </row>
    <row r="67" spans="2:4">
      <c r="B67">
        <v>66</v>
      </c>
      <c r="C67">
        <f t="shared" si="9"/>
        <v>361</v>
      </c>
      <c r="D67">
        <f t="shared" si="10"/>
        <v>545</v>
      </c>
    </row>
    <row r="68" spans="2:4">
      <c r="B68">
        <v>67</v>
      </c>
      <c r="C68">
        <f t="shared" si="9"/>
        <v>367</v>
      </c>
      <c r="D68">
        <f t="shared" si="10"/>
        <v>554</v>
      </c>
    </row>
    <row r="69" spans="2:4">
      <c r="B69">
        <v>68</v>
      </c>
      <c r="C69">
        <f t="shared" si="9"/>
        <v>373</v>
      </c>
      <c r="D69">
        <f t="shared" si="10"/>
        <v>563</v>
      </c>
    </row>
    <row r="70" spans="2:4">
      <c r="B70">
        <v>69</v>
      </c>
      <c r="C70">
        <f t="shared" si="9"/>
        <v>379</v>
      </c>
      <c r="D70">
        <f t="shared" si="10"/>
        <v>572</v>
      </c>
    </row>
    <row r="71" spans="2:4">
      <c r="B71">
        <v>70</v>
      </c>
      <c r="C71">
        <f t="shared" si="9"/>
        <v>385</v>
      </c>
      <c r="D71">
        <f t="shared" si="10"/>
        <v>581</v>
      </c>
    </row>
    <row r="72" spans="2:4">
      <c r="B72">
        <v>71</v>
      </c>
      <c r="C72">
        <f t="shared" si="9"/>
        <v>391</v>
      </c>
      <c r="D72">
        <f t="shared" si="10"/>
        <v>590</v>
      </c>
    </row>
    <row r="73" spans="2:4">
      <c r="B73">
        <v>72</v>
      </c>
      <c r="C73">
        <f t="shared" si="9"/>
        <v>397</v>
      </c>
      <c r="D73">
        <f t="shared" si="10"/>
        <v>599</v>
      </c>
    </row>
    <row r="74" spans="2:4">
      <c r="B74">
        <v>73</v>
      </c>
      <c r="C74">
        <f t="shared" si="9"/>
        <v>403</v>
      </c>
      <c r="D74">
        <f t="shared" si="10"/>
        <v>608</v>
      </c>
    </row>
    <row r="75" spans="2:4">
      <c r="B75">
        <v>74</v>
      </c>
      <c r="C75">
        <f t="shared" si="9"/>
        <v>409</v>
      </c>
      <c r="D75">
        <f t="shared" si="10"/>
        <v>617</v>
      </c>
    </row>
    <row r="76" spans="2:4">
      <c r="B76">
        <v>75</v>
      </c>
      <c r="C76">
        <f t="shared" si="9"/>
        <v>415</v>
      </c>
      <c r="D76">
        <f t="shared" si="10"/>
        <v>626</v>
      </c>
    </row>
    <row r="77" spans="2:4">
      <c r="B77">
        <v>76</v>
      </c>
      <c r="C77">
        <f t="shared" si="9"/>
        <v>421</v>
      </c>
      <c r="D77">
        <f t="shared" si="10"/>
        <v>635</v>
      </c>
    </row>
    <row r="78" spans="2:4">
      <c r="B78">
        <v>77</v>
      </c>
      <c r="C78">
        <f t="shared" si="9"/>
        <v>427</v>
      </c>
      <c r="D78">
        <f t="shared" si="10"/>
        <v>644</v>
      </c>
    </row>
    <row r="79" spans="2:4">
      <c r="C79">
        <f t="shared" si="9"/>
        <v>433</v>
      </c>
      <c r="D79">
        <f t="shared" si="10"/>
        <v>653</v>
      </c>
    </row>
    <row r="80" spans="2:4">
      <c r="C80">
        <f t="shared" si="9"/>
        <v>439</v>
      </c>
      <c r="D80">
        <f t="shared" si="10"/>
        <v>662</v>
      </c>
    </row>
    <row r="81" spans="3:4">
      <c r="C81">
        <f t="shared" si="9"/>
        <v>445</v>
      </c>
      <c r="D81">
        <f t="shared" si="10"/>
        <v>671</v>
      </c>
    </row>
    <row r="82" spans="3:4">
      <c r="C82">
        <f t="shared" si="9"/>
        <v>451</v>
      </c>
      <c r="D82">
        <f t="shared" si="10"/>
        <v>680</v>
      </c>
    </row>
    <row r="83" spans="3:4">
      <c r="C83">
        <f t="shared" ref="C83:C84" si="11">C82+6</f>
        <v>457</v>
      </c>
      <c r="D83">
        <f t="shared" ref="D83:D84" si="12">D82+9</f>
        <v>689</v>
      </c>
    </row>
    <row r="84" spans="3:4">
      <c r="C84">
        <f t="shared" si="11"/>
        <v>463</v>
      </c>
      <c r="D84">
        <f t="shared" si="12"/>
        <v>698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907AF-ADE4-4439-8C67-9F8A6581FD26}">
  <dimension ref="A1:DP2"/>
  <sheetViews>
    <sheetView topLeftCell="AP1" workbookViewId="0">
      <selection activeCell="AT2" sqref="AT2"/>
    </sheetView>
  </sheetViews>
  <sheetFormatPr defaultRowHeight="17.399999999999999"/>
  <cols>
    <col min="1" max="1" width="13" bestFit="1" customWidth="1"/>
    <col min="2" max="2" width="8.5" bestFit="1" customWidth="1"/>
    <col min="3" max="3" width="8" bestFit="1" customWidth="1"/>
    <col min="4" max="4" width="10.796875" bestFit="1" customWidth="1"/>
    <col min="5" max="5" width="7.59765625" bestFit="1" customWidth="1"/>
    <col min="6" max="6" width="7.3984375" bestFit="1" customWidth="1"/>
    <col min="7" max="7" width="14.5" bestFit="1" customWidth="1"/>
    <col min="8" max="8" width="17.796875" bestFit="1" customWidth="1"/>
    <col min="9" max="10" width="21.296875" bestFit="1" customWidth="1"/>
    <col min="11" max="11" width="15.296875" bestFit="1" customWidth="1"/>
    <col min="13" max="14" width="10.8984375" bestFit="1" customWidth="1"/>
    <col min="15" max="15" width="10.19921875" bestFit="1" customWidth="1"/>
    <col min="16" max="16" width="9.19921875" bestFit="1" customWidth="1"/>
    <col min="17" max="17" width="9.5" bestFit="1" customWidth="1"/>
    <col min="18" max="18" width="10.19921875" bestFit="1" customWidth="1"/>
    <col min="19" max="19" width="9.19921875" bestFit="1" customWidth="1"/>
    <col min="20" max="20" width="9.5" bestFit="1" customWidth="1"/>
    <col min="21" max="21" width="10.19921875" bestFit="1" customWidth="1"/>
    <col min="22" max="22" width="9.19921875" bestFit="1" customWidth="1"/>
    <col min="23" max="23" width="9.5" bestFit="1" customWidth="1"/>
    <col min="24" max="24" width="7.296875" bestFit="1" customWidth="1"/>
    <col min="25" max="27" width="11.69921875" bestFit="1" customWidth="1"/>
    <col min="28" max="28" width="9" bestFit="1" customWidth="1"/>
    <col min="29" max="29" width="10.09765625" bestFit="1" customWidth="1"/>
    <col min="30" max="30" width="10.296875" bestFit="1" customWidth="1"/>
    <col min="31" max="31" width="10.19921875" bestFit="1" customWidth="1"/>
    <col min="32" max="32" width="10.3984375" bestFit="1" customWidth="1"/>
    <col min="33" max="33" width="9" bestFit="1" customWidth="1"/>
    <col min="34" max="34" width="10.09765625" bestFit="1" customWidth="1"/>
    <col min="35" max="35" width="10.296875" bestFit="1" customWidth="1"/>
    <col min="36" max="36" width="10.19921875" bestFit="1" customWidth="1"/>
    <col min="37" max="37" width="10.3984375" bestFit="1" customWidth="1"/>
    <col min="38" max="38" width="9" bestFit="1" customWidth="1"/>
    <col min="39" max="39" width="10.09765625" bestFit="1" customWidth="1"/>
    <col min="40" max="40" width="10.296875" bestFit="1" customWidth="1"/>
    <col min="41" max="41" width="10.19921875" bestFit="1" customWidth="1"/>
    <col min="42" max="42" width="10.3984375" bestFit="1" customWidth="1"/>
    <col min="43" max="43" width="9" bestFit="1" customWidth="1"/>
    <col min="44" max="44" width="10.09765625" bestFit="1" customWidth="1"/>
    <col min="45" max="45" width="10.296875" bestFit="1" customWidth="1"/>
    <col min="46" max="46" width="24.3984375" bestFit="1" customWidth="1"/>
    <col min="47" max="47" width="24.09765625" bestFit="1" customWidth="1"/>
    <col min="48" max="48" width="9" bestFit="1" customWidth="1"/>
    <col min="49" max="49" width="23.69921875" bestFit="1" customWidth="1"/>
    <col min="50" max="50" width="10.296875" bestFit="1" customWidth="1"/>
    <col min="51" max="51" width="10.19921875" bestFit="1" customWidth="1"/>
    <col min="52" max="52" width="10.3984375" bestFit="1" customWidth="1"/>
    <col min="53" max="53" width="9" bestFit="1" customWidth="1"/>
    <col min="54" max="54" width="10.09765625" bestFit="1" customWidth="1"/>
    <col min="55" max="55" width="10.296875" bestFit="1" customWidth="1"/>
    <col min="56" max="56" width="10.19921875" bestFit="1" customWidth="1"/>
    <col min="57" max="57" width="10.3984375" bestFit="1" customWidth="1"/>
    <col min="58" max="58" width="9" bestFit="1" customWidth="1"/>
    <col min="59" max="59" width="37.796875" bestFit="1" customWidth="1"/>
    <col min="60" max="60" width="31.796875" bestFit="1" customWidth="1"/>
    <col min="61" max="61" width="10.19921875" bestFit="1" customWidth="1"/>
    <col min="62" max="62" width="10.3984375" bestFit="1" customWidth="1"/>
    <col min="63" max="63" width="9" bestFit="1" customWidth="1"/>
    <col min="64" max="64" width="11.69921875" bestFit="1" customWidth="1"/>
    <col min="65" max="65" width="10.296875" bestFit="1" customWidth="1"/>
    <col min="66" max="66" width="11" bestFit="1" customWidth="1"/>
    <col min="67" max="67" width="10.3984375" bestFit="1" customWidth="1"/>
    <col min="68" max="68" width="9" bestFit="1" customWidth="1"/>
    <col min="69" max="69" width="10.09765625" bestFit="1" customWidth="1"/>
    <col min="70" max="70" width="10.296875" bestFit="1" customWidth="1"/>
    <col min="71" max="71" width="10.19921875" bestFit="1" customWidth="1"/>
    <col min="72" max="72" width="10.3984375" bestFit="1" customWidth="1"/>
    <col min="73" max="73" width="9" bestFit="1" customWidth="1"/>
    <col min="74" max="74" width="10.09765625" bestFit="1" customWidth="1"/>
    <col min="75" max="75" width="10.296875" bestFit="1" customWidth="1"/>
    <col min="76" max="76" width="10.19921875" bestFit="1" customWidth="1"/>
    <col min="77" max="77" width="10.3984375" bestFit="1" customWidth="1"/>
    <col min="78" max="78" width="9" bestFit="1" customWidth="1"/>
    <col min="79" max="79" width="10.09765625" bestFit="1" customWidth="1"/>
    <col min="80" max="80" width="10.296875" bestFit="1" customWidth="1"/>
    <col min="81" max="81" width="10.19921875" bestFit="1" customWidth="1"/>
    <col min="82" max="82" width="10.3984375" bestFit="1" customWidth="1"/>
    <col min="83" max="83" width="9" bestFit="1" customWidth="1"/>
    <col min="84" max="84" width="10.09765625" bestFit="1" customWidth="1"/>
    <col min="85" max="85" width="17.796875" bestFit="1" customWidth="1"/>
    <col min="86" max="86" width="10.19921875" bestFit="1" customWidth="1"/>
    <col min="87" max="87" width="10.3984375" bestFit="1" customWidth="1"/>
    <col min="88" max="88" width="9" bestFit="1" customWidth="1"/>
    <col min="89" max="89" width="24.796875" bestFit="1" customWidth="1"/>
    <col min="90" max="90" width="19.5" bestFit="1" customWidth="1"/>
    <col min="91" max="91" width="10.19921875" bestFit="1" customWidth="1"/>
    <col min="92" max="92" width="10.3984375" bestFit="1" customWidth="1"/>
    <col min="93" max="93" width="9" bestFit="1" customWidth="1"/>
    <col min="94" max="94" width="10.09765625" bestFit="1" customWidth="1"/>
    <col min="95" max="95" width="19.5" bestFit="1" customWidth="1"/>
    <col min="96" max="96" width="10.19921875" bestFit="1" customWidth="1"/>
    <col min="97" max="97" width="10.3984375" bestFit="1" customWidth="1"/>
    <col min="98" max="98" width="9" bestFit="1" customWidth="1"/>
    <col min="99" max="99" width="10.09765625" bestFit="1" customWidth="1"/>
    <col min="100" max="100" width="15.5" bestFit="1" customWidth="1"/>
    <col min="101" max="101" width="10.19921875" bestFit="1" customWidth="1"/>
    <col min="102" max="102" width="10.3984375" bestFit="1" customWidth="1"/>
    <col min="103" max="103" width="9" bestFit="1" customWidth="1"/>
    <col min="104" max="104" width="10.09765625" bestFit="1" customWidth="1"/>
    <col min="105" max="105" width="10.296875" bestFit="1" customWidth="1"/>
    <col min="106" max="106" width="10.19921875" bestFit="1" customWidth="1"/>
    <col min="107" max="107" width="10.3984375" bestFit="1" customWidth="1"/>
    <col min="108" max="108" width="9" bestFit="1" customWidth="1"/>
    <col min="109" max="109" width="10.09765625" bestFit="1" customWidth="1"/>
    <col min="110" max="110" width="10.296875" bestFit="1" customWidth="1"/>
    <col min="111" max="111" width="10.19921875" bestFit="1" customWidth="1"/>
    <col min="112" max="112" width="10.3984375" bestFit="1" customWidth="1"/>
    <col min="113" max="113" width="9" bestFit="1" customWidth="1"/>
    <col min="114" max="114" width="10.09765625" bestFit="1" customWidth="1"/>
    <col min="115" max="115" width="10.296875" bestFit="1" customWidth="1"/>
    <col min="116" max="116" width="10.19921875" bestFit="1" customWidth="1"/>
    <col min="117" max="117" width="10.3984375" bestFit="1" customWidth="1"/>
    <col min="118" max="118" width="13.19921875" bestFit="1" customWidth="1"/>
    <col min="119" max="119" width="22.69921875" bestFit="1" customWidth="1"/>
    <col min="120" max="120" width="4.69921875" bestFit="1" customWidth="1"/>
  </cols>
  <sheetData>
    <row r="1" spans="1:120">
      <c r="A1" t="s">
        <v>46</v>
      </c>
      <c r="B1" t="s">
        <v>2844</v>
      </c>
      <c r="C1" t="s">
        <v>2845</v>
      </c>
      <c r="D1" t="s">
        <v>2846</v>
      </c>
      <c r="E1" t="s">
        <v>2847</v>
      </c>
      <c r="F1" t="s">
        <v>2848</v>
      </c>
      <c r="G1" t="s">
        <v>2849</v>
      </c>
      <c r="H1" t="s">
        <v>2850</v>
      </c>
      <c r="I1" t="s">
        <v>2851</v>
      </c>
      <c r="J1" t="s">
        <v>2852</v>
      </c>
      <c r="K1" t="s">
        <v>2853</v>
      </c>
      <c r="L1" t="s">
        <v>2854</v>
      </c>
      <c r="M1" t="s">
        <v>2855</v>
      </c>
      <c r="N1" t="s">
        <v>2856</v>
      </c>
      <c r="O1" t="s">
        <v>2857</v>
      </c>
      <c r="P1" t="s">
        <v>2858</v>
      </c>
      <c r="Q1" t="s">
        <v>2859</v>
      </c>
      <c r="R1" t="s">
        <v>2860</v>
      </c>
      <c r="S1" t="s">
        <v>2861</v>
      </c>
      <c r="T1" t="s">
        <v>2862</v>
      </c>
      <c r="U1" t="s">
        <v>2863</v>
      </c>
      <c r="V1" t="s">
        <v>2864</v>
      </c>
      <c r="W1" t="s">
        <v>2865</v>
      </c>
      <c r="X1" t="s">
        <v>2866</v>
      </c>
      <c r="Y1" t="s">
        <v>2867</v>
      </c>
      <c r="Z1" t="s">
        <v>2868</v>
      </c>
      <c r="AA1" t="s">
        <v>2869</v>
      </c>
      <c r="AB1" t="s">
        <v>2870</v>
      </c>
      <c r="AC1" t="s">
        <v>2871</v>
      </c>
      <c r="AD1" t="s">
        <v>2872</v>
      </c>
      <c r="AE1" t="s">
        <v>2873</v>
      </c>
      <c r="AF1" t="s">
        <v>2874</v>
      </c>
      <c r="AG1" t="s">
        <v>2875</v>
      </c>
      <c r="AH1" t="s">
        <v>2876</v>
      </c>
      <c r="AI1" t="s">
        <v>2877</v>
      </c>
      <c r="AJ1" t="s">
        <v>2878</v>
      </c>
      <c r="AK1" t="s">
        <v>2879</v>
      </c>
      <c r="AL1" t="s">
        <v>2880</v>
      </c>
      <c r="AM1" t="s">
        <v>2881</v>
      </c>
      <c r="AN1" t="s">
        <v>2882</v>
      </c>
      <c r="AO1" t="s">
        <v>2883</v>
      </c>
      <c r="AP1" t="s">
        <v>2884</v>
      </c>
      <c r="AQ1" t="s">
        <v>2885</v>
      </c>
      <c r="AR1" t="s">
        <v>2886</v>
      </c>
      <c r="AS1" t="s">
        <v>2887</v>
      </c>
      <c r="AT1" t="s">
        <v>2888</v>
      </c>
      <c r="AU1" t="s">
        <v>2889</v>
      </c>
      <c r="AV1" t="s">
        <v>2890</v>
      </c>
      <c r="AW1" t="s">
        <v>2891</v>
      </c>
      <c r="AX1" t="s">
        <v>2892</v>
      </c>
      <c r="AY1" t="s">
        <v>2893</v>
      </c>
      <c r="AZ1" t="s">
        <v>2894</v>
      </c>
      <c r="BA1" t="s">
        <v>2895</v>
      </c>
      <c r="BB1" t="s">
        <v>2896</v>
      </c>
      <c r="BC1" t="s">
        <v>2897</v>
      </c>
      <c r="BD1" t="s">
        <v>2898</v>
      </c>
      <c r="BE1" t="s">
        <v>2899</v>
      </c>
      <c r="BF1" t="s">
        <v>2900</v>
      </c>
      <c r="BG1" t="s">
        <v>2901</v>
      </c>
      <c r="BH1" t="s">
        <v>2902</v>
      </c>
      <c r="BI1" t="s">
        <v>2903</v>
      </c>
      <c r="BJ1" t="s">
        <v>2904</v>
      </c>
      <c r="BK1" t="s">
        <v>2905</v>
      </c>
      <c r="BL1" t="s">
        <v>2906</v>
      </c>
      <c r="BM1" t="s">
        <v>2907</v>
      </c>
      <c r="BN1" t="s">
        <v>2908</v>
      </c>
      <c r="BO1" t="s">
        <v>2909</v>
      </c>
      <c r="BP1" t="s">
        <v>2910</v>
      </c>
      <c r="BQ1" t="s">
        <v>2911</v>
      </c>
      <c r="BR1" t="s">
        <v>2912</v>
      </c>
      <c r="BS1" t="s">
        <v>2913</v>
      </c>
      <c r="BT1" t="s">
        <v>2914</v>
      </c>
      <c r="BU1" t="s">
        <v>2915</v>
      </c>
      <c r="BV1" t="s">
        <v>2916</v>
      </c>
      <c r="BW1" t="s">
        <v>2917</v>
      </c>
      <c r="BX1" t="s">
        <v>2918</v>
      </c>
      <c r="BY1" t="s">
        <v>2919</v>
      </c>
      <c r="BZ1" t="s">
        <v>2920</v>
      </c>
      <c r="CA1" t="s">
        <v>2921</v>
      </c>
      <c r="CB1" t="s">
        <v>2922</v>
      </c>
      <c r="CC1" t="s">
        <v>2923</v>
      </c>
      <c r="CD1" t="s">
        <v>2924</v>
      </c>
      <c r="CE1" t="s">
        <v>2925</v>
      </c>
      <c r="CF1" t="s">
        <v>2926</v>
      </c>
      <c r="CG1" t="s">
        <v>2927</v>
      </c>
      <c r="CH1" t="s">
        <v>2928</v>
      </c>
      <c r="CI1" t="s">
        <v>2929</v>
      </c>
      <c r="CJ1" t="s">
        <v>2930</v>
      </c>
      <c r="CK1" t="s">
        <v>2931</v>
      </c>
      <c r="CL1" t="s">
        <v>2932</v>
      </c>
      <c r="CM1" t="s">
        <v>2933</v>
      </c>
      <c r="CN1" t="s">
        <v>2934</v>
      </c>
      <c r="CO1" t="s">
        <v>2935</v>
      </c>
      <c r="CP1" t="s">
        <v>2936</v>
      </c>
      <c r="CQ1" t="s">
        <v>2937</v>
      </c>
      <c r="CR1" t="s">
        <v>2938</v>
      </c>
      <c r="CS1" t="s">
        <v>2939</v>
      </c>
      <c r="CT1" t="s">
        <v>2940</v>
      </c>
      <c r="CU1" t="s">
        <v>2941</v>
      </c>
      <c r="CV1" t="s">
        <v>2942</v>
      </c>
      <c r="CW1" t="s">
        <v>2943</v>
      </c>
      <c r="CX1" t="s">
        <v>2944</v>
      </c>
      <c r="CY1" t="s">
        <v>2945</v>
      </c>
      <c r="CZ1" t="s">
        <v>2946</v>
      </c>
      <c r="DA1" t="s">
        <v>2947</v>
      </c>
      <c r="DB1" t="s">
        <v>2948</v>
      </c>
      <c r="DC1" t="s">
        <v>2949</v>
      </c>
      <c r="DD1" t="s">
        <v>2950</v>
      </c>
      <c r="DE1" t="s">
        <v>2951</v>
      </c>
      <c r="DF1" t="s">
        <v>2952</v>
      </c>
      <c r="DG1" t="s">
        <v>2953</v>
      </c>
      <c r="DH1" t="s">
        <v>2954</v>
      </c>
      <c r="DI1" t="s">
        <v>2955</v>
      </c>
      <c r="DJ1" t="s">
        <v>2956</v>
      </c>
      <c r="DK1" t="s">
        <v>2957</v>
      </c>
      <c r="DL1" t="s">
        <v>2958</v>
      </c>
      <c r="DM1" t="s">
        <v>2959</v>
      </c>
      <c r="DN1" t="s">
        <v>2960</v>
      </c>
      <c r="DO1" t="s">
        <v>2961</v>
      </c>
      <c r="DP1" t="s">
        <v>364</v>
      </c>
    </row>
    <row r="2" spans="1:120">
      <c r="A2" t="s">
        <v>2593</v>
      </c>
      <c r="B2">
        <v>2</v>
      </c>
      <c r="C2">
        <v>3</v>
      </c>
      <c r="D2">
        <v>1</v>
      </c>
      <c r="E2">
        <v>2</v>
      </c>
      <c r="F2">
        <v>30</v>
      </c>
      <c r="H2" t="s">
        <v>2972</v>
      </c>
      <c r="I2" t="s">
        <v>2973</v>
      </c>
      <c r="J2" t="s">
        <v>2973</v>
      </c>
      <c r="K2" t="s">
        <v>2974</v>
      </c>
      <c r="L2">
        <v>28</v>
      </c>
      <c r="M2" t="s">
        <v>2975</v>
      </c>
      <c r="X2">
        <v>1</v>
      </c>
      <c r="AB2">
        <v>36</v>
      </c>
      <c r="AC2" t="s">
        <v>2962</v>
      </c>
      <c r="AE2" t="s">
        <v>2963</v>
      </c>
      <c r="AF2">
        <v>256</v>
      </c>
      <c r="AL2">
        <v>74</v>
      </c>
      <c r="AM2" t="s">
        <v>2967</v>
      </c>
      <c r="AO2" t="s">
        <v>599</v>
      </c>
      <c r="AQ2">
        <v>75</v>
      </c>
      <c r="AR2" t="s">
        <v>2965</v>
      </c>
      <c r="AT2" t="s">
        <v>2984</v>
      </c>
      <c r="AU2" t="s">
        <v>2976</v>
      </c>
      <c r="AV2">
        <v>74</v>
      </c>
      <c r="AW2" t="s">
        <v>2977</v>
      </c>
      <c r="AY2" t="s">
        <v>2978</v>
      </c>
      <c r="BF2">
        <v>36</v>
      </c>
      <c r="BG2" t="s">
        <v>2979</v>
      </c>
      <c r="BH2" t="s">
        <v>2980</v>
      </c>
      <c r="BI2" t="s">
        <v>2981</v>
      </c>
      <c r="BJ2">
        <v>1</v>
      </c>
      <c r="BK2">
        <v>74</v>
      </c>
      <c r="BL2" t="s">
        <v>2968</v>
      </c>
      <c r="BN2" t="s">
        <v>2969</v>
      </c>
      <c r="CE2">
        <v>40</v>
      </c>
      <c r="CF2" t="s">
        <v>2964</v>
      </c>
      <c r="CG2" t="s">
        <v>2972</v>
      </c>
      <c r="CH2">
        <v>2</v>
      </c>
      <c r="CJ2">
        <v>76</v>
      </c>
      <c r="CK2" t="s">
        <v>2982</v>
      </c>
      <c r="CL2" t="s">
        <v>2971</v>
      </c>
      <c r="CM2" t="s">
        <v>2983</v>
      </c>
      <c r="CO2">
        <v>76</v>
      </c>
      <c r="CP2" t="s">
        <v>2966</v>
      </c>
      <c r="CQ2" t="s">
        <v>2971</v>
      </c>
      <c r="CR2" t="s">
        <v>2407</v>
      </c>
      <c r="CT2">
        <v>76</v>
      </c>
      <c r="CU2" t="s">
        <v>2966</v>
      </c>
      <c r="CV2" t="s">
        <v>2970</v>
      </c>
      <c r="CW2" t="s">
        <v>2407</v>
      </c>
      <c r="DP2">
        <v>0</v>
      </c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CFEC7-8E10-4A9C-A81D-EB067EC4E775}">
  <dimension ref="A1:LJ3"/>
  <sheetViews>
    <sheetView topLeftCell="JR1" workbookViewId="0">
      <selection activeCell="KE2" sqref="KE2"/>
    </sheetView>
  </sheetViews>
  <sheetFormatPr defaultRowHeight="17.399999999999999"/>
  <cols>
    <col min="1" max="1" width="14.09765625" bestFit="1" customWidth="1"/>
    <col min="2" max="2" width="4.5" bestFit="1" customWidth="1"/>
    <col min="4" max="4" width="13.8984375" bestFit="1" customWidth="1"/>
    <col min="5" max="5" width="8.8984375" bestFit="1" customWidth="1"/>
    <col min="6" max="6" width="9.69921875" bestFit="1" customWidth="1"/>
    <col min="7" max="7" width="11.19921875" bestFit="1" customWidth="1"/>
    <col min="8" max="8" width="8.59765625" bestFit="1" customWidth="1"/>
    <col min="9" max="11" width="11.5" bestFit="1" customWidth="1"/>
    <col min="12" max="14" width="8.59765625" bestFit="1" customWidth="1"/>
    <col min="15" max="15" width="8.09765625" bestFit="1" customWidth="1"/>
    <col min="16" max="16" width="9.3984375" bestFit="1" customWidth="1"/>
    <col min="17" max="17" width="9.5" bestFit="1" customWidth="1"/>
    <col min="18" max="18" width="4.19921875" bestFit="1" customWidth="1"/>
    <col min="19" max="19" width="13.09765625" bestFit="1" customWidth="1"/>
    <col min="20" max="20" width="10.5" bestFit="1" customWidth="1"/>
    <col min="21" max="21" width="10.19921875" bestFit="1" customWidth="1"/>
    <col min="22" max="22" width="33.09765625" bestFit="1" customWidth="1"/>
    <col min="23" max="23" width="9.69921875" bestFit="1" customWidth="1"/>
    <col min="24" max="24" width="9.09765625" bestFit="1" customWidth="1"/>
    <col min="25" max="25" width="9.19921875" bestFit="1" customWidth="1"/>
    <col min="26" max="26" width="14.69921875" bestFit="1" customWidth="1"/>
    <col min="27" max="27" width="11.19921875" bestFit="1" customWidth="1"/>
    <col min="28" max="28" width="13.69921875" bestFit="1" customWidth="1"/>
    <col min="29" max="29" width="9.19921875" bestFit="1" customWidth="1"/>
    <col min="30" max="30" width="12.69921875" bestFit="1" customWidth="1"/>
    <col min="31" max="31" width="9.19921875" bestFit="1" customWidth="1"/>
    <col min="32" max="32" width="12.69921875" bestFit="1" customWidth="1"/>
    <col min="33" max="33" width="9.19921875" bestFit="1" customWidth="1"/>
    <col min="34" max="34" width="12.69921875" bestFit="1" customWidth="1"/>
    <col min="35" max="35" width="9.19921875" bestFit="1" customWidth="1"/>
    <col min="36" max="36" width="12.69921875" bestFit="1" customWidth="1"/>
    <col min="37" max="37" width="9.19921875" bestFit="1" customWidth="1"/>
    <col min="38" max="38" width="12.69921875" bestFit="1" customWidth="1"/>
    <col min="39" max="39" width="9.19921875" bestFit="1" customWidth="1"/>
    <col min="40" max="40" width="12.69921875" bestFit="1" customWidth="1"/>
    <col min="41" max="41" width="11" bestFit="1" customWidth="1"/>
    <col min="42" max="42" width="15.09765625" bestFit="1" customWidth="1"/>
    <col min="43" max="43" width="11" bestFit="1" customWidth="1"/>
    <col min="44" max="44" width="15.09765625" bestFit="1" customWidth="1"/>
    <col min="45" max="45" width="11" bestFit="1" customWidth="1"/>
    <col min="46" max="46" width="15.09765625" bestFit="1" customWidth="1"/>
    <col min="47" max="47" width="11" bestFit="1" customWidth="1"/>
    <col min="48" max="48" width="15.09765625" bestFit="1" customWidth="1"/>
    <col min="49" max="49" width="11.59765625" bestFit="1" customWidth="1"/>
    <col min="50" max="50" width="11.69921875" bestFit="1" customWidth="1"/>
    <col min="51" max="51" width="23.09765625" bestFit="1" customWidth="1"/>
    <col min="52" max="52" width="11.59765625" bestFit="1" customWidth="1"/>
    <col min="53" max="53" width="11.8984375" bestFit="1" customWidth="1"/>
    <col min="54" max="54" width="11.59765625" bestFit="1" customWidth="1"/>
    <col min="55" max="55" width="11.8984375" bestFit="1" customWidth="1"/>
    <col min="56" max="56" width="11.59765625" bestFit="1" customWidth="1"/>
    <col min="57" max="57" width="11.8984375" bestFit="1" customWidth="1"/>
    <col min="58" max="58" width="11.59765625" bestFit="1" customWidth="1"/>
    <col min="59" max="59" width="11.8984375" bestFit="1" customWidth="1"/>
    <col min="60" max="60" width="11.59765625" bestFit="1" customWidth="1"/>
    <col min="61" max="61" width="11.8984375" bestFit="1" customWidth="1"/>
    <col min="62" max="62" width="11.59765625" bestFit="1" customWidth="1"/>
    <col min="63" max="63" width="11.8984375" bestFit="1" customWidth="1"/>
    <col min="64" max="64" width="11.59765625" bestFit="1" customWidth="1"/>
    <col min="65" max="65" width="11.8984375" bestFit="1" customWidth="1"/>
    <col min="66" max="66" width="11.59765625" bestFit="1" customWidth="1"/>
    <col min="67" max="67" width="11.8984375" bestFit="1" customWidth="1"/>
    <col min="68" max="68" width="11.59765625" bestFit="1" customWidth="1"/>
    <col min="69" max="69" width="11.8984375" bestFit="1" customWidth="1"/>
    <col min="70" max="70" width="12.69921875" bestFit="1" customWidth="1"/>
    <col min="71" max="71" width="13" bestFit="1" customWidth="1"/>
    <col min="72" max="72" width="12.69921875" bestFit="1" customWidth="1"/>
    <col min="73" max="73" width="13" bestFit="1" customWidth="1"/>
    <col min="74" max="74" width="12.69921875" bestFit="1" customWidth="1"/>
    <col min="75" max="75" width="13" bestFit="1" customWidth="1"/>
    <col min="76" max="76" width="12.69921875" bestFit="1" customWidth="1"/>
    <col min="77" max="77" width="13" bestFit="1" customWidth="1"/>
    <col min="78" max="78" width="12.69921875" bestFit="1" customWidth="1"/>
    <col min="79" max="79" width="13" bestFit="1" customWidth="1"/>
    <col min="80" max="80" width="8.8984375" bestFit="1" customWidth="1"/>
    <col min="81" max="81" width="7.8984375" bestFit="1" customWidth="1"/>
    <col min="82" max="82" width="7.69921875" bestFit="1" customWidth="1"/>
    <col min="83" max="83" width="15.09765625" bestFit="1" customWidth="1"/>
    <col min="84" max="84" width="9.8984375" bestFit="1" customWidth="1"/>
    <col min="85" max="85" width="9.19921875" bestFit="1" customWidth="1"/>
    <col min="86" max="86" width="11.09765625" bestFit="1" customWidth="1"/>
    <col min="87" max="87" width="9.19921875" bestFit="1" customWidth="1"/>
    <col min="88" max="88" width="11.09765625" bestFit="1" customWidth="1"/>
    <col min="89" max="89" width="9.19921875" bestFit="1" customWidth="1"/>
    <col min="90" max="90" width="11.09765625" bestFit="1" customWidth="1"/>
    <col min="91" max="91" width="9.19921875" bestFit="1" customWidth="1"/>
    <col min="92" max="92" width="11.09765625" bestFit="1" customWidth="1"/>
    <col min="93" max="93" width="9.19921875" bestFit="1" customWidth="1"/>
    <col min="94" max="94" width="11.09765625" bestFit="1" customWidth="1"/>
    <col min="95" max="95" width="10" bestFit="1" customWidth="1"/>
    <col min="96" max="96" width="11.09765625" bestFit="1" customWidth="1"/>
    <col min="97" max="97" width="12.8984375" bestFit="1" customWidth="1"/>
    <col min="98" max="98" width="35" bestFit="1" customWidth="1"/>
    <col min="99" max="99" width="12.19921875" bestFit="1" customWidth="1"/>
    <col min="100" max="100" width="12.8984375" bestFit="1" customWidth="1"/>
    <col min="101" max="101" width="11.3984375" bestFit="1" customWidth="1"/>
    <col min="103" max="103" width="10.59765625" bestFit="1" customWidth="1"/>
    <col min="104" max="104" width="10.8984375" bestFit="1" customWidth="1"/>
    <col min="105" max="105" width="9.8984375" bestFit="1" customWidth="1"/>
    <col min="106" max="106" width="9.09765625" bestFit="1" customWidth="1"/>
    <col min="107" max="107" width="10.3984375" bestFit="1" customWidth="1"/>
    <col min="108" max="108" width="9.59765625" bestFit="1" customWidth="1"/>
    <col min="109" max="109" width="21.69921875" bestFit="1" customWidth="1"/>
    <col min="110" max="110" width="10.5" bestFit="1" customWidth="1"/>
    <col min="111" max="111" width="10.59765625" bestFit="1" customWidth="1"/>
    <col min="112" max="112" width="8.59765625" bestFit="1" customWidth="1"/>
    <col min="113" max="113" width="9.5" bestFit="1" customWidth="1"/>
    <col min="114" max="114" width="11" bestFit="1" customWidth="1"/>
    <col min="115" max="117" width="11.19921875" bestFit="1" customWidth="1"/>
    <col min="118" max="118" width="9.09765625" bestFit="1" customWidth="1"/>
    <col min="119" max="119" width="13.09765625" bestFit="1" customWidth="1"/>
    <col min="120" max="120" width="10.19921875" bestFit="1" customWidth="1"/>
    <col min="121" max="121" width="10" bestFit="1" customWidth="1"/>
    <col min="122" max="122" width="10.19921875" bestFit="1" customWidth="1"/>
    <col min="123" max="123" width="7.69921875" bestFit="1" customWidth="1"/>
    <col min="124" max="124" width="13.09765625" bestFit="1" customWidth="1"/>
    <col min="125" max="125" width="7.69921875" bestFit="1" customWidth="1"/>
    <col min="126" max="126" width="13.09765625" bestFit="1" customWidth="1"/>
    <col min="127" max="127" width="7.69921875" bestFit="1" customWidth="1"/>
    <col min="128" max="128" width="13.09765625" bestFit="1" customWidth="1"/>
    <col min="129" max="129" width="5.59765625" bestFit="1" customWidth="1"/>
    <col min="130" max="130" width="10.5" bestFit="1" customWidth="1"/>
    <col min="131" max="131" width="12.59765625" bestFit="1" customWidth="1"/>
    <col min="132" max="132" width="10.3984375" bestFit="1" customWidth="1"/>
    <col min="133" max="133" width="9.09765625" bestFit="1" customWidth="1"/>
    <col min="134" max="134" width="6.3984375" bestFit="1" customWidth="1"/>
    <col min="135" max="135" width="8.19921875" bestFit="1" customWidth="1"/>
    <col min="136" max="136" width="15.5" bestFit="1" customWidth="1"/>
    <col min="137" max="139" width="7.59765625" bestFit="1" customWidth="1"/>
    <col min="140" max="141" width="8.09765625" bestFit="1" customWidth="1"/>
    <col min="142" max="144" width="7.69921875" bestFit="1" customWidth="1"/>
    <col min="145" max="146" width="8.19921875" bestFit="1" customWidth="1"/>
    <col min="147" max="147" width="5.69921875" bestFit="1" customWidth="1"/>
    <col min="148" max="148" width="8.5" bestFit="1" customWidth="1"/>
    <col min="149" max="149" width="9.59765625" bestFit="1" customWidth="1"/>
    <col min="150" max="150" width="8.19921875" bestFit="1" customWidth="1"/>
    <col min="151" max="151" width="8.8984375" bestFit="1" customWidth="1"/>
    <col min="152" max="152" width="9.5" bestFit="1" customWidth="1"/>
    <col min="153" max="153" width="14.09765625" bestFit="1" customWidth="1"/>
    <col min="154" max="154" width="11.59765625" bestFit="1" customWidth="1"/>
    <col min="155" max="155" width="15" bestFit="1" customWidth="1"/>
    <col min="156" max="156" width="15.3984375" bestFit="1" customWidth="1"/>
    <col min="157" max="157" width="17.5" bestFit="1" customWidth="1"/>
    <col min="158" max="158" width="14.3984375" bestFit="1" customWidth="1"/>
    <col min="159" max="159" width="10.19921875" bestFit="1" customWidth="1"/>
    <col min="160" max="160" width="13" bestFit="1" customWidth="1"/>
    <col min="161" max="161" width="9.59765625" bestFit="1" customWidth="1"/>
    <col min="162" max="162" width="10" bestFit="1" customWidth="1"/>
    <col min="163" max="163" width="10.59765625" bestFit="1" customWidth="1"/>
    <col min="164" max="164" width="14.69921875" bestFit="1" customWidth="1"/>
    <col min="165" max="165" width="14.3984375" bestFit="1" customWidth="1"/>
    <col min="166" max="166" width="21.8984375" bestFit="1" customWidth="1"/>
    <col min="167" max="167" width="23.69921875" bestFit="1" customWidth="1"/>
    <col min="168" max="168" width="20.69921875" bestFit="1" customWidth="1"/>
    <col min="169" max="169" width="10" bestFit="1" customWidth="1"/>
    <col min="170" max="170" width="12.59765625" bestFit="1" customWidth="1"/>
    <col min="171" max="171" width="10.5" bestFit="1" customWidth="1"/>
    <col min="172" max="172" width="10.59765625" bestFit="1" customWidth="1"/>
    <col min="173" max="173" width="15" bestFit="1" customWidth="1"/>
    <col min="174" max="174" width="14.8984375" bestFit="1" customWidth="1"/>
    <col min="175" max="175" width="17.5" bestFit="1" customWidth="1"/>
    <col min="176" max="176" width="14.8984375" bestFit="1" customWidth="1"/>
    <col min="177" max="177" width="15.8984375" bestFit="1" customWidth="1"/>
    <col min="178" max="178" width="8.5" bestFit="1" customWidth="1"/>
    <col min="179" max="179" width="8.09765625" bestFit="1" customWidth="1"/>
    <col min="180" max="180" width="6.8984375" bestFit="1" customWidth="1"/>
    <col min="181" max="181" width="6.19921875" bestFit="1" customWidth="1"/>
    <col min="182" max="182" width="7.19921875" bestFit="1" customWidth="1"/>
    <col min="183" max="183" width="6.5" bestFit="1" customWidth="1"/>
    <col min="184" max="184" width="6.19921875" bestFit="1" customWidth="1"/>
    <col min="185" max="187" width="8.5" bestFit="1" customWidth="1"/>
    <col min="188" max="188" width="7.09765625" bestFit="1" customWidth="1"/>
    <col min="189" max="191" width="6.69921875" bestFit="1" customWidth="1"/>
    <col min="192" max="192" width="10" bestFit="1" customWidth="1"/>
    <col min="193" max="193" width="11.5" bestFit="1" customWidth="1"/>
    <col min="194" max="194" width="7.5" bestFit="1" customWidth="1"/>
    <col min="195" max="195" width="8.69921875" bestFit="1" customWidth="1"/>
    <col min="196" max="196" width="6.8984375" bestFit="1" customWidth="1"/>
    <col min="197" max="197" width="9.19921875" bestFit="1" customWidth="1"/>
    <col min="198" max="198" width="14" bestFit="1" customWidth="1"/>
    <col min="199" max="199" width="9.8984375" bestFit="1" customWidth="1"/>
    <col min="200" max="200" width="9.5" bestFit="1" customWidth="1"/>
    <col min="201" max="201" width="9.8984375" bestFit="1" customWidth="1"/>
    <col min="202" max="202" width="6.19921875" bestFit="1" customWidth="1"/>
    <col min="203" max="203" width="8.09765625" bestFit="1" customWidth="1"/>
    <col min="204" max="204" width="8.8984375" bestFit="1" customWidth="1"/>
    <col min="205" max="205" width="7.69921875" bestFit="1" customWidth="1"/>
    <col min="206" max="206" width="5.19921875" bestFit="1" customWidth="1"/>
    <col min="207" max="207" width="8.3984375" bestFit="1" customWidth="1"/>
    <col min="208" max="208" width="8.69921875" bestFit="1" customWidth="1"/>
    <col min="209" max="209" width="17.5" bestFit="1" customWidth="1"/>
    <col min="210" max="210" width="8.8984375" bestFit="1" customWidth="1"/>
    <col min="211" max="211" width="16.5" bestFit="1" customWidth="1"/>
    <col min="212" max="212" width="20.59765625" bestFit="1" customWidth="1"/>
    <col min="213" max="213" width="7.5" bestFit="1" customWidth="1"/>
    <col min="214" max="214" width="11.09765625" bestFit="1" customWidth="1"/>
    <col min="215" max="215" width="5.8984375" bestFit="1" customWidth="1"/>
    <col min="216" max="216" width="11.09765625" bestFit="1" customWidth="1"/>
    <col min="217" max="217" width="11" bestFit="1" customWidth="1"/>
    <col min="218" max="218" width="5.69921875" bestFit="1" customWidth="1"/>
    <col min="219" max="219" width="25" bestFit="1" customWidth="1"/>
    <col min="220" max="220" width="5.69921875" bestFit="1" customWidth="1"/>
    <col min="221" max="221" width="26.19921875" bestFit="1" customWidth="1"/>
    <col min="222" max="222" width="5.69921875" bestFit="1" customWidth="1"/>
    <col min="223" max="223" width="67.3984375" bestFit="1" customWidth="1"/>
    <col min="224" max="224" width="67.59765625" bestFit="1" customWidth="1"/>
    <col min="225" max="225" width="18" bestFit="1" customWidth="1"/>
    <col min="226" max="226" width="26.5" bestFit="1" customWidth="1"/>
    <col min="227" max="227" width="71.8984375" bestFit="1" customWidth="1"/>
    <col min="228" max="228" width="5.69921875" bestFit="1" customWidth="1"/>
    <col min="229" max="229" width="10.19921875" bestFit="1" customWidth="1"/>
    <col min="230" max="230" width="5.69921875" bestFit="1" customWidth="1"/>
    <col min="231" max="231" width="10.19921875" bestFit="1" customWidth="1"/>
    <col min="232" max="232" width="5.69921875" bestFit="1" customWidth="1"/>
    <col min="233" max="233" width="44.19921875" bestFit="1" customWidth="1"/>
    <col min="234" max="234" width="53.5" bestFit="1" customWidth="1"/>
    <col min="235" max="235" width="17.09765625" bestFit="1" customWidth="1"/>
    <col min="236" max="236" width="7.8984375" bestFit="1" customWidth="1"/>
    <col min="237" max="237" width="25" bestFit="1" customWidth="1"/>
    <col min="238" max="238" width="7.8984375" bestFit="1" customWidth="1"/>
    <col min="239" max="239" width="25.19921875" bestFit="1" customWidth="1"/>
    <col min="240" max="240" width="7.8984375" bestFit="1" customWidth="1"/>
    <col min="241" max="241" width="19.8984375" bestFit="1" customWidth="1"/>
    <col min="242" max="242" width="7.8984375" bestFit="1" customWidth="1"/>
    <col min="243" max="243" width="19.8984375" bestFit="1" customWidth="1"/>
    <col min="244" max="244" width="7.8984375" bestFit="1" customWidth="1"/>
    <col min="245" max="245" width="19.8984375" bestFit="1" customWidth="1"/>
    <col min="246" max="246" width="7.8984375" bestFit="1" customWidth="1"/>
    <col min="247" max="247" width="19.8984375" bestFit="1" customWidth="1"/>
    <col min="248" max="248" width="7.8984375" bestFit="1" customWidth="1"/>
    <col min="249" max="249" width="19.8984375" bestFit="1" customWidth="1"/>
    <col min="250" max="250" width="7.8984375" bestFit="1" customWidth="1"/>
    <col min="251" max="251" width="19.8984375" bestFit="1" customWidth="1"/>
    <col min="252" max="252" width="7.8984375" bestFit="1" customWidth="1"/>
    <col min="253" max="253" width="19.8984375" bestFit="1" customWidth="1"/>
    <col min="254" max="254" width="8.8984375" bestFit="1" customWidth="1"/>
    <col min="255" max="255" width="38.69921875" bestFit="1" customWidth="1"/>
    <col min="256" max="256" width="8.8984375" bestFit="1" customWidth="1"/>
    <col min="257" max="257" width="21" bestFit="1" customWidth="1"/>
    <col min="258" max="258" width="8.8984375" bestFit="1" customWidth="1"/>
    <col min="259" max="259" width="32" bestFit="1" customWidth="1"/>
    <col min="260" max="260" width="8.8984375" bestFit="1" customWidth="1"/>
    <col min="261" max="261" width="20.19921875" bestFit="1" customWidth="1"/>
    <col min="262" max="262" width="8.8984375" bestFit="1" customWidth="1"/>
    <col min="263" max="263" width="20.19921875" bestFit="1" customWidth="1"/>
    <col min="264" max="264" width="8.8984375" bestFit="1" customWidth="1"/>
    <col min="265" max="265" width="20.19921875" bestFit="1" customWidth="1"/>
    <col min="266" max="266" width="8.8984375" bestFit="1" customWidth="1"/>
    <col min="267" max="267" width="20.19921875" bestFit="1" customWidth="1"/>
    <col min="268" max="268" width="8.8984375" bestFit="1" customWidth="1"/>
    <col min="269" max="269" width="20.19921875" bestFit="1" customWidth="1"/>
    <col min="270" max="270" width="8.8984375" bestFit="1" customWidth="1"/>
    <col min="271" max="271" width="20.19921875" bestFit="1" customWidth="1"/>
    <col min="272" max="272" width="8.8984375" bestFit="1" customWidth="1"/>
    <col min="273" max="273" width="20.19921875" bestFit="1" customWidth="1"/>
    <col min="274" max="274" width="8.8984375" bestFit="1" customWidth="1"/>
    <col min="275" max="275" width="20.19921875" bestFit="1" customWidth="1"/>
    <col min="276" max="276" width="8.09765625" bestFit="1" customWidth="1"/>
    <col min="277" max="277" width="6.09765625" bestFit="1" customWidth="1"/>
    <col min="278" max="278" width="8.8984375" bestFit="1" customWidth="1"/>
    <col min="279" max="279" width="9.69921875" bestFit="1" customWidth="1"/>
    <col min="280" max="280" width="11" bestFit="1" customWidth="1"/>
    <col min="281" max="282" width="8.19921875" bestFit="1" customWidth="1"/>
    <col min="283" max="283" width="5" bestFit="1" customWidth="1"/>
    <col min="284" max="284" width="7.8984375" bestFit="1" customWidth="1"/>
    <col min="285" max="285" width="8" bestFit="1" customWidth="1"/>
    <col min="286" max="286" width="8.8984375" bestFit="1" customWidth="1"/>
    <col min="287" max="291" width="12.8984375" bestFit="1" customWidth="1"/>
    <col min="292" max="292" width="9.09765625" bestFit="1" customWidth="1"/>
    <col min="293" max="297" width="13.09765625" bestFit="1" customWidth="1"/>
    <col min="298" max="298" width="53.5" bestFit="1" customWidth="1"/>
    <col min="299" max="299" width="6.5" bestFit="1" customWidth="1"/>
    <col min="300" max="300" width="5.8984375" bestFit="1" customWidth="1"/>
    <col min="301" max="305" width="9.59765625" bestFit="1" customWidth="1"/>
    <col min="306" max="306" width="6.09765625" bestFit="1" customWidth="1"/>
    <col min="307" max="311" width="9.8984375" bestFit="1" customWidth="1"/>
    <col min="312" max="312" width="17.19921875" bestFit="1" customWidth="1"/>
    <col min="313" max="313" width="5.5" bestFit="1" customWidth="1"/>
    <col min="314" max="316" width="9.19921875" bestFit="1" customWidth="1"/>
    <col min="317" max="317" width="16" bestFit="1" customWidth="1"/>
    <col min="318" max="318" width="6.59765625" bestFit="1" customWidth="1"/>
    <col min="319" max="319" width="8.19921875" bestFit="1" customWidth="1"/>
    <col min="320" max="320" width="9.3984375" bestFit="1" customWidth="1"/>
    <col min="321" max="321" width="8.69921875" bestFit="1" customWidth="1"/>
    <col min="322" max="322" width="4.8984375" bestFit="1" customWidth="1"/>
  </cols>
  <sheetData>
    <row r="1" spans="1:322">
      <c r="A1" t="s">
        <v>43</v>
      </c>
      <c r="B1" t="s">
        <v>44</v>
      </c>
      <c r="C1" t="s">
        <v>45</v>
      </c>
      <c r="D1" t="s">
        <v>46</v>
      </c>
      <c r="E1" t="s">
        <v>47</v>
      </c>
      <c r="F1" t="s">
        <v>48</v>
      </c>
      <c r="G1" t="s">
        <v>49</v>
      </c>
      <c r="H1" t="s">
        <v>50</v>
      </c>
      <c r="I1" t="s">
        <v>51</v>
      </c>
      <c r="J1" t="s">
        <v>52</v>
      </c>
      <c r="K1" t="s">
        <v>53</v>
      </c>
      <c r="L1" t="s">
        <v>54</v>
      </c>
      <c r="M1" t="s">
        <v>55</v>
      </c>
      <c r="N1" t="s">
        <v>56</v>
      </c>
      <c r="O1" t="s">
        <v>57</v>
      </c>
      <c r="P1" t="s">
        <v>58</v>
      </c>
      <c r="Q1" t="s">
        <v>59</v>
      </c>
      <c r="R1" t="s">
        <v>60</v>
      </c>
      <c r="S1" t="s">
        <v>61</v>
      </c>
      <c r="T1" t="s">
        <v>62</v>
      </c>
      <c r="U1" t="s">
        <v>63</v>
      </c>
      <c r="V1" t="s">
        <v>64</v>
      </c>
      <c r="W1" t="s">
        <v>65</v>
      </c>
      <c r="X1" t="s">
        <v>66</v>
      </c>
      <c r="Y1" t="s">
        <v>67</v>
      </c>
      <c r="Z1" t="s">
        <v>68</v>
      </c>
      <c r="AA1" t="s">
        <v>69</v>
      </c>
      <c r="AB1" t="s">
        <v>70</v>
      </c>
      <c r="AC1" t="s">
        <v>71</v>
      </c>
      <c r="AD1" t="s">
        <v>72</v>
      </c>
      <c r="AE1" t="s">
        <v>73</v>
      </c>
      <c r="AF1" t="s">
        <v>74</v>
      </c>
      <c r="AG1" t="s">
        <v>75</v>
      </c>
      <c r="AH1" t="s">
        <v>76</v>
      </c>
      <c r="AI1" t="s">
        <v>77</v>
      </c>
      <c r="AJ1" t="s">
        <v>78</v>
      </c>
      <c r="AK1" t="s">
        <v>79</v>
      </c>
      <c r="AL1" t="s">
        <v>80</v>
      </c>
      <c r="AM1" t="s">
        <v>81</v>
      </c>
      <c r="AN1" t="s">
        <v>82</v>
      </c>
      <c r="AO1" t="s">
        <v>83</v>
      </c>
      <c r="AP1" t="s">
        <v>84</v>
      </c>
      <c r="AQ1" t="s">
        <v>85</v>
      </c>
      <c r="AR1" t="s">
        <v>86</v>
      </c>
      <c r="AS1" t="s">
        <v>87</v>
      </c>
      <c r="AT1" t="s">
        <v>88</v>
      </c>
      <c r="AU1" t="s">
        <v>89</v>
      </c>
      <c r="AV1" t="s">
        <v>90</v>
      </c>
      <c r="AW1" t="s">
        <v>91</v>
      </c>
      <c r="AX1" t="s">
        <v>92</v>
      </c>
      <c r="AY1" t="s">
        <v>93</v>
      </c>
      <c r="AZ1" t="s">
        <v>94</v>
      </c>
      <c r="BA1" t="s">
        <v>95</v>
      </c>
      <c r="BB1" t="s">
        <v>96</v>
      </c>
      <c r="BC1" t="s">
        <v>97</v>
      </c>
      <c r="BD1" t="s">
        <v>98</v>
      </c>
      <c r="BE1" t="s">
        <v>99</v>
      </c>
      <c r="BF1" t="s">
        <v>100</v>
      </c>
      <c r="BG1" t="s">
        <v>101</v>
      </c>
      <c r="BH1" t="s">
        <v>102</v>
      </c>
      <c r="BI1" t="s">
        <v>103</v>
      </c>
      <c r="BJ1" t="s">
        <v>104</v>
      </c>
      <c r="BK1" t="s">
        <v>105</v>
      </c>
      <c r="BL1" t="s">
        <v>106</v>
      </c>
      <c r="BM1" t="s">
        <v>107</v>
      </c>
      <c r="BN1" t="s">
        <v>108</v>
      </c>
      <c r="BO1" t="s">
        <v>109</v>
      </c>
      <c r="BP1" t="s">
        <v>110</v>
      </c>
      <c r="BQ1" t="s">
        <v>111</v>
      </c>
      <c r="BR1" t="s">
        <v>112</v>
      </c>
      <c r="BS1" t="s">
        <v>113</v>
      </c>
      <c r="BT1" t="s">
        <v>114</v>
      </c>
      <c r="BU1" t="s">
        <v>115</v>
      </c>
      <c r="BV1" t="s">
        <v>116</v>
      </c>
      <c r="BW1" t="s">
        <v>117</v>
      </c>
      <c r="BX1" t="s">
        <v>118</v>
      </c>
      <c r="BY1" t="s">
        <v>119</v>
      </c>
      <c r="BZ1" t="s">
        <v>120</v>
      </c>
      <c r="CA1" t="s">
        <v>121</v>
      </c>
      <c r="CB1" t="s">
        <v>122</v>
      </c>
      <c r="CC1" t="s">
        <v>123</v>
      </c>
      <c r="CD1" t="s">
        <v>124</v>
      </c>
      <c r="CE1" t="s">
        <v>125</v>
      </c>
      <c r="CF1" t="s">
        <v>126</v>
      </c>
      <c r="CG1" t="s">
        <v>127</v>
      </c>
      <c r="CH1" t="s">
        <v>128</v>
      </c>
      <c r="CI1" t="s">
        <v>129</v>
      </c>
      <c r="CJ1" t="s">
        <v>130</v>
      </c>
      <c r="CK1" t="s">
        <v>131</v>
      </c>
      <c r="CL1" t="s">
        <v>132</v>
      </c>
      <c r="CM1" t="s">
        <v>133</v>
      </c>
      <c r="CN1" t="s">
        <v>134</v>
      </c>
      <c r="CO1" t="s">
        <v>135</v>
      </c>
      <c r="CP1" t="s">
        <v>136</v>
      </c>
      <c r="CQ1" t="s">
        <v>137</v>
      </c>
      <c r="CR1" t="s">
        <v>138</v>
      </c>
      <c r="CS1" t="s">
        <v>139</v>
      </c>
      <c r="CT1" t="s">
        <v>140</v>
      </c>
      <c r="CU1" t="s">
        <v>141</v>
      </c>
      <c r="CV1" t="s">
        <v>142</v>
      </c>
      <c r="CW1" t="s">
        <v>143</v>
      </c>
      <c r="CX1" t="s">
        <v>144</v>
      </c>
      <c r="CY1" t="s">
        <v>145</v>
      </c>
      <c r="CZ1" t="s">
        <v>146</v>
      </c>
      <c r="DA1" t="s">
        <v>147</v>
      </c>
      <c r="DB1" t="s">
        <v>148</v>
      </c>
      <c r="DC1" t="s">
        <v>149</v>
      </c>
      <c r="DD1" t="s">
        <v>150</v>
      </c>
      <c r="DE1" t="s">
        <v>151</v>
      </c>
      <c r="DF1" t="s">
        <v>152</v>
      </c>
      <c r="DG1" t="s">
        <v>153</v>
      </c>
      <c r="DH1" t="s">
        <v>154</v>
      </c>
      <c r="DI1" t="s">
        <v>155</v>
      </c>
      <c r="DJ1" t="s">
        <v>156</v>
      </c>
      <c r="DK1" t="s">
        <v>157</v>
      </c>
      <c r="DL1" t="s">
        <v>158</v>
      </c>
      <c r="DM1" t="s">
        <v>159</v>
      </c>
      <c r="DN1" t="s">
        <v>160</v>
      </c>
      <c r="DO1" t="s">
        <v>161</v>
      </c>
      <c r="DP1" t="s">
        <v>162</v>
      </c>
      <c r="DQ1" t="s">
        <v>163</v>
      </c>
      <c r="DR1" t="s">
        <v>164</v>
      </c>
      <c r="DS1" t="s">
        <v>165</v>
      </c>
      <c r="DT1" t="s">
        <v>166</v>
      </c>
      <c r="DU1" t="s">
        <v>167</v>
      </c>
      <c r="DV1" t="s">
        <v>168</v>
      </c>
      <c r="DW1" t="s">
        <v>169</v>
      </c>
      <c r="DX1" t="s">
        <v>170</v>
      </c>
      <c r="DY1" t="s">
        <v>171</v>
      </c>
      <c r="DZ1" t="s">
        <v>172</v>
      </c>
      <c r="EA1" t="s">
        <v>173</v>
      </c>
      <c r="EB1" t="s">
        <v>174</v>
      </c>
      <c r="EC1" t="s">
        <v>175</v>
      </c>
      <c r="ED1" t="s">
        <v>176</v>
      </c>
      <c r="EE1" t="s">
        <v>177</v>
      </c>
      <c r="EF1" t="s">
        <v>178</v>
      </c>
      <c r="EG1" t="s">
        <v>179</v>
      </c>
      <c r="EH1" t="s">
        <v>180</v>
      </c>
      <c r="EI1" t="s">
        <v>181</v>
      </c>
      <c r="EJ1" t="s">
        <v>182</v>
      </c>
      <c r="EK1" t="s">
        <v>183</v>
      </c>
      <c r="EL1" t="s">
        <v>184</v>
      </c>
      <c r="EM1" t="s">
        <v>185</v>
      </c>
      <c r="EN1" t="s">
        <v>186</v>
      </c>
      <c r="EO1" t="s">
        <v>187</v>
      </c>
      <c r="EP1" t="s">
        <v>188</v>
      </c>
      <c r="EQ1" t="s">
        <v>189</v>
      </c>
      <c r="ER1" t="s">
        <v>190</v>
      </c>
      <c r="ES1" t="s">
        <v>191</v>
      </c>
      <c r="ET1" t="s">
        <v>192</v>
      </c>
      <c r="EU1" t="s">
        <v>193</v>
      </c>
      <c r="EV1" t="s">
        <v>194</v>
      </c>
      <c r="EW1" t="s">
        <v>195</v>
      </c>
      <c r="EX1" t="s">
        <v>196</v>
      </c>
      <c r="EY1" t="s">
        <v>197</v>
      </c>
      <c r="EZ1" t="s">
        <v>198</v>
      </c>
      <c r="FA1" t="s">
        <v>199</v>
      </c>
      <c r="FB1" t="s">
        <v>200</v>
      </c>
      <c r="FC1" t="s">
        <v>201</v>
      </c>
      <c r="FD1" t="s">
        <v>202</v>
      </c>
      <c r="FE1" t="s">
        <v>203</v>
      </c>
      <c r="FF1" t="s">
        <v>204</v>
      </c>
      <c r="FG1" t="s">
        <v>205</v>
      </c>
      <c r="FH1" t="s">
        <v>206</v>
      </c>
      <c r="FI1" t="s">
        <v>207</v>
      </c>
      <c r="FJ1" t="s">
        <v>208</v>
      </c>
      <c r="FK1" t="s">
        <v>209</v>
      </c>
      <c r="FL1" t="s">
        <v>210</v>
      </c>
      <c r="FM1" t="s">
        <v>211</v>
      </c>
      <c r="FN1" t="s">
        <v>212</v>
      </c>
      <c r="FO1" t="s">
        <v>213</v>
      </c>
      <c r="FP1" t="s">
        <v>214</v>
      </c>
      <c r="FQ1" t="s">
        <v>215</v>
      </c>
      <c r="FR1" t="s">
        <v>216</v>
      </c>
      <c r="FS1" t="s">
        <v>217</v>
      </c>
      <c r="FT1" t="s">
        <v>218</v>
      </c>
      <c r="FU1" t="s">
        <v>219</v>
      </c>
      <c r="FV1" t="s">
        <v>220</v>
      </c>
      <c r="FW1" t="s">
        <v>221</v>
      </c>
      <c r="FX1" t="s">
        <v>222</v>
      </c>
      <c r="FY1" t="s">
        <v>223</v>
      </c>
      <c r="FZ1" t="s">
        <v>224</v>
      </c>
      <c r="GA1" t="s">
        <v>225</v>
      </c>
      <c r="GB1" t="s">
        <v>226</v>
      </c>
      <c r="GC1" t="s">
        <v>227</v>
      </c>
      <c r="GD1" t="s">
        <v>228</v>
      </c>
      <c r="GE1" t="s">
        <v>229</v>
      </c>
      <c r="GF1" t="s">
        <v>230</v>
      </c>
      <c r="GG1" t="s">
        <v>231</v>
      </c>
      <c r="GH1" t="s">
        <v>232</v>
      </c>
      <c r="GI1" t="s">
        <v>233</v>
      </c>
      <c r="GJ1" t="s">
        <v>234</v>
      </c>
      <c r="GK1" t="s">
        <v>235</v>
      </c>
      <c r="GL1" t="s">
        <v>236</v>
      </c>
      <c r="GM1" t="s">
        <v>237</v>
      </c>
      <c r="GN1" t="s">
        <v>238</v>
      </c>
      <c r="GO1" t="s">
        <v>239</v>
      </c>
      <c r="GP1" t="s">
        <v>240</v>
      </c>
      <c r="GQ1" t="s">
        <v>241</v>
      </c>
      <c r="GR1" t="s">
        <v>242</v>
      </c>
      <c r="GS1" t="s">
        <v>243</v>
      </c>
      <c r="GT1" t="s">
        <v>244</v>
      </c>
      <c r="GU1" t="s">
        <v>245</v>
      </c>
      <c r="GV1" t="s">
        <v>246</v>
      </c>
      <c r="GW1" t="s">
        <v>247</v>
      </c>
      <c r="GX1" t="s">
        <v>248</v>
      </c>
      <c r="GY1" t="s">
        <v>249</v>
      </c>
      <c r="GZ1" t="s">
        <v>250</v>
      </c>
      <c r="HA1" t="s">
        <v>251</v>
      </c>
      <c r="HB1" t="s">
        <v>252</v>
      </c>
      <c r="HC1" t="s">
        <v>253</v>
      </c>
      <c r="HD1" t="s">
        <v>254</v>
      </c>
      <c r="HE1" t="s">
        <v>255</v>
      </c>
      <c r="HF1" t="s">
        <v>256</v>
      </c>
      <c r="HG1" t="s">
        <v>257</v>
      </c>
      <c r="HH1" t="s">
        <v>258</v>
      </c>
      <c r="HI1" t="s">
        <v>259</v>
      </c>
      <c r="HJ1" t="s">
        <v>260</v>
      </c>
      <c r="HK1" t="s">
        <v>261</v>
      </c>
      <c r="HL1" t="s">
        <v>262</v>
      </c>
      <c r="HM1" t="s">
        <v>263</v>
      </c>
      <c r="HN1" t="s">
        <v>264</v>
      </c>
      <c r="HO1" t="s">
        <v>265</v>
      </c>
      <c r="HP1" t="s">
        <v>266</v>
      </c>
      <c r="HQ1" t="s">
        <v>267</v>
      </c>
      <c r="HR1" t="s">
        <v>268</v>
      </c>
      <c r="HS1" t="s">
        <v>269</v>
      </c>
      <c r="HT1" t="s">
        <v>270</v>
      </c>
      <c r="HU1" t="s">
        <v>271</v>
      </c>
      <c r="HV1" t="s">
        <v>272</v>
      </c>
      <c r="HW1" t="s">
        <v>273</v>
      </c>
      <c r="HX1" t="s">
        <v>274</v>
      </c>
      <c r="HY1" t="s">
        <v>275</v>
      </c>
      <c r="HZ1" t="s">
        <v>276</v>
      </c>
      <c r="IA1" t="s">
        <v>277</v>
      </c>
      <c r="IB1" t="s">
        <v>278</v>
      </c>
      <c r="IC1" t="s">
        <v>279</v>
      </c>
      <c r="ID1" t="s">
        <v>280</v>
      </c>
      <c r="IE1" t="s">
        <v>281</v>
      </c>
      <c r="IF1" t="s">
        <v>282</v>
      </c>
      <c r="IG1" t="s">
        <v>283</v>
      </c>
      <c r="IH1" t="s">
        <v>284</v>
      </c>
      <c r="II1" t="s">
        <v>285</v>
      </c>
      <c r="IJ1" t="s">
        <v>286</v>
      </c>
      <c r="IK1" t="s">
        <v>287</v>
      </c>
      <c r="IL1" t="s">
        <v>288</v>
      </c>
      <c r="IM1" t="s">
        <v>289</v>
      </c>
      <c r="IN1" t="s">
        <v>290</v>
      </c>
      <c r="IO1" t="s">
        <v>291</v>
      </c>
      <c r="IP1" t="s">
        <v>292</v>
      </c>
      <c r="IQ1" t="s">
        <v>293</v>
      </c>
      <c r="IR1" t="s">
        <v>294</v>
      </c>
      <c r="IS1" t="s">
        <v>295</v>
      </c>
      <c r="IT1" t="s">
        <v>296</v>
      </c>
      <c r="IU1" t="s">
        <v>297</v>
      </c>
      <c r="IV1" t="s">
        <v>298</v>
      </c>
      <c r="IW1" t="s">
        <v>299</v>
      </c>
      <c r="IX1" t="s">
        <v>300</v>
      </c>
      <c r="IY1" t="s">
        <v>301</v>
      </c>
      <c r="IZ1" t="s">
        <v>302</v>
      </c>
      <c r="JA1" t="s">
        <v>303</v>
      </c>
      <c r="JB1" t="s">
        <v>304</v>
      </c>
      <c r="JC1" t="s">
        <v>305</v>
      </c>
      <c r="JD1" t="s">
        <v>306</v>
      </c>
      <c r="JE1" t="s">
        <v>307</v>
      </c>
      <c r="JF1" t="s">
        <v>308</v>
      </c>
      <c r="JG1" t="s">
        <v>309</v>
      </c>
      <c r="JH1" t="s">
        <v>310</v>
      </c>
      <c r="JI1" t="s">
        <v>311</v>
      </c>
      <c r="JJ1" t="s">
        <v>312</v>
      </c>
      <c r="JK1" t="s">
        <v>313</v>
      </c>
      <c r="JL1" t="s">
        <v>314</v>
      </c>
      <c r="JM1" t="s">
        <v>315</v>
      </c>
      <c r="JN1" t="s">
        <v>316</v>
      </c>
      <c r="JO1" t="s">
        <v>317</v>
      </c>
      <c r="JP1" t="s">
        <v>318</v>
      </c>
      <c r="JQ1" t="s">
        <v>319</v>
      </c>
      <c r="JR1" t="s">
        <v>320</v>
      </c>
      <c r="JS1" t="s">
        <v>321</v>
      </c>
      <c r="JT1" t="s">
        <v>322</v>
      </c>
      <c r="JU1" t="s">
        <v>323</v>
      </c>
      <c r="JV1" t="s">
        <v>324</v>
      </c>
      <c r="JW1" t="s">
        <v>325</v>
      </c>
      <c r="JX1" t="s">
        <v>326</v>
      </c>
      <c r="JY1" t="s">
        <v>327</v>
      </c>
      <c r="JZ1" t="s">
        <v>328</v>
      </c>
      <c r="KA1" t="s">
        <v>329</v>
      </c>
      <c r="KB1" t="s">
        <v>330</v>
      </c>
      <c r="KC1" t="s">
        <v>331</v>
      </c>
      <c r="KD1" t="s">
        <v>332</v>
      </c>
      <c r="KE1" t="s">
        <v>333</v>
      </c>
      <c r="KF1" t="s">
        <v>334</v>
      </c>
      <c r="KG1" t="s">
        <v>335</v>
      </c>
      <c r="KH1" t="s">
        <v>336</v>
      </c>
      <c r="KI1" t="s">
        <v>337</v>
      </c>
      <c r="KJ1" t="s">
        <v>338</v>
      </c>
      <c r="KK1" t="s">
        <v>339</v>
      </c>
      <c r="KL1" t="s">
        <v>340</v>
      </c>
      <c r="KM1" t="s">
        <v>341</v>
      </c>
      <c r="KN1" t="s">
        <v>342</v>
      </c>
      <c r="KO1" t="s">
        <v>343</v>
      </c>
      <c r="KP1" t="s">
        <v>344</v>
      </c>
      <c r="KQ1" t="s">
        <v>345</v>
      </c>
      <c r="KR1" t="s">
        <v>346</v>
      </c>
      <c r="KS1" t="s">
        <v>347</v>
      </c>
      <c r="KT1" t="s">
        <v>348</v>
      </c>
      <c r="KU1" t="s">
        <v>349</v>
      </c>
      <c r="KV1" t="s">
        <v>350</v>
      </c>
      <c r="KW1" t="s">
        <v>351</v>
      </c>
      <c r="KX1" t="s">
        <v>352</v>
      </c>
      <c r="KY1" t="s">
        <v>353</v>
      </c>
      <c r="KZ1" t="s">
        <v>354</v>
      </c>
      <c r="LA1" t="s">
        <v>355</v>
      </c>
      <c r="LB1" t="s">
        <v>356</v>
      </c>
      <c r="LC1" t="s">
        <v>357</v>
      </c>
      <c r="LD1" t="s">
        <v>358</v>
      </c>
      <c r="LE1" t="s">
        <v>359</v>
      </c>
      <c r="LF1" t="s">
        <v>360</v>
      </c>
      <c r="LG1" t="s">
        <v>361</v>
      </c>
      <c r="LH1" t="s">
        <v>362</v>
      </c>
      <c r="LI1" t="s">
        <v>363</v>
      </c>
      <c r="LJ1" t="s">
        <v>364</v>
      </c>
    </row>
    <row r="2" spans="1:322">
      <c r="A2" t="s">
        <v>2592</v>
      </c>
      <c r="B2">
        <v>388</v>
      </c>
      <c r="C2" t="s">
        <v>2366</v>
      </c>
      <c r="D2" t="s">
        <v>2593</v>
      </c>
      <c r="F2">
        <v>166</v>
      </c>
      <c r="S2" t="s">
        <v>2594</v>
      </c>
      <c r="CT2" t="s">
        <v>2595</v>
      </c>
      <c r="DE2" t="s">
        <v>2596</v>
      </c>
      <c r="DI2">
        <v>104</v>
      </c>
      <c r="DO2" t="s">
        <v>2594</v>
      </c>
      <c r="EA2">
        <v>1</v>
      </c>
      <c r="EB2">
        <v>0</v>
      </c>
      <c r="ED2" t="s">
        <v>2597</v>
      </c>
      <c r="EF2">
        <v>1</v>
      </c>
      <c r="EG2" t="s">
        <v>1098</v>
      </c>
      <c r="EQ2" t="s">
        <v>383</v>
      </c>
      <c r="ER2" t="s">
        <v>383</v>
      </c>
      <c r="ES2" t="s">
        <v>374</v>
      </c>
      <c r="FJ2">
        <v>1</v>
      </c>
      <c r="FW2">
        <v>12</v>
      </c>
      <c r="FX2">
        <v>20</v>
      </c>
      <c r="GC2" t="s">
        <v>2527</v>
      </c>
      <c r="GL2">
        <v>1</v>
      </c>
      <c r="GM2">
        <v>1</v>
      </c>
      <c r="GR2">
        <v>1</v>
      </c>
      <c r="GS2">
        <v>7</v>
      </c>
      <c r="GT2">
        <v>14</v>
      </c>
      <c r="GU2">
        <v>1</v>
      </c>
      <c r="GV2">
        <v>1</v>
      </c>
      <c r="HI2" t="s">
        <v>430</v>
      </c>
      <c r="HJ2">
        <v>0</v>
      </c>
      <c r="HK2" t="s">
        <v>2598</v>
      </c>
      <c r="HL2">
        <v>0</v>
      </c>
      <c r="HM2" t="s">
        <v>2599</v>
      </c>
      <c r="HO2" t="s">
        <v>2600</v>
      </c>
      <c r="HP2" t="s">
        <v>2601</v>
      </c>
      <c r="HQ2" t="s">
        <v>2602</v>
      </c>
      <c r="HR2" t="s">
        <v>2843</v>
      </c>
      <c r="HS2" t="s">
        <v>2604</v>
      </c>
      <c r="HZ2" t="s">
        <v>2605</v>
      </c>
      <c r="IA2" t="s">
        <v>2606</v>
      </c>
      <c r="IB2">
        <v>30</v>
      </c>
      <c r="IC2" t="s">
        <v>2607</v>
      </c>
      <c r="ID2">
        <v>5</v>
      </c>
      <c r="IE2" t="s">
        <v>2608</v>
      </c>
      <c r="IP2">
        <v>5</v>
      </c>
      <c r="IQ2" t="s">
        <v>398</v>
      </c>
      <c r="IR2">
        <v>5</v>
      </c>
      <c r="IS2" t="s">
        <v>398</v>
      </c>
      <c r="IT2">
        <v>1</v>
      </c>
      <c r="IU2" t="s">
        <v>2609</v>
      </c>
      <c r="IX2">
        <v>1</v>
      </c>
      <c r="IY2" t="s">
        <v>2610</v>
      </c>
      <c r="JP2">
        <v>1</v>
      </c>
      <c r="JS2" t="s">
        <v>2028</v>
      </c>
      <c r="JT2">
        <v>8</v>
      </c>
      <c r="JX2">
        <v>8</v>
      </c>
      <c r="JY2">
        <v>96</v>
      </c>
      <c r="JZ2">
        <v>8</v>
      </c>
      <c r="KA2">
        <v>3</v>
      </c>
      <c r="KB2">
        <v>4</v>
      </c>
      <c r="KC2">
        <v>6</v>
      </c>
      <c r="KD2">
        <v>6</v>
      </c>
      <c r="KE2">
        <v>6</v>
      </c>
      <c r="KF2">
        <v>12</v>
      </c>
      <c r="KG2">
        <v>5</v>
      </c>
      <c r="KH2">
        <v>6</v>
      </c>
      <c r="KI2">
        <v>9</v>
      </c>
      <c r="KJ2">
        <v>9</v>
      </c>
      <c r="KK2">
        <v>9</v>
      </c>
      <c r="KL2" t="s">
        <v>2605</v>
      </c>
      <c r="LH2">
        <v>512</v>
      </c>
      <c r="LI2">
        <v>8000</v>
      </c>
      <c r="LJ2">
        <v>0</v>
      </c>
    </row>
    <row r="3" spans="1:322">
      <c r="A3" t="s">
        <v>2592</v>
      </c>
      <c r="B3">
        <v>388</v>
      </c>
      <c r="C3" t="s">
        <v>2366</v>
      </c>
      <c r="D3" t="s">
        <v>2593</v>
      </c>
      <c r="F3">
        <v>166</v>
      </c>
      <c r="S3" t="s">
        <v>2594</v>
      </c>
      <c r="CT3" t="s">
        <v>2595</v>
      </c>
      <c r="DE3" t="s">
        <v>2596</v>
      </c>
      <c r="DI3">
        <v>104</v>
      </c>
      <c r="DO3" t="s">
        <v>2594</v>
      </c>
      <c r="EA3">
        <v>1</v>
      </c>
      <c r="EB3">
        <v>0</v>
      </c>
      <c r="ED3" t="s">
        <v>2597</v>
      </c>
      <c r="EF3">
        <v>1</v>
      </c>
      <c r="EG3" t="s">
        <v>1098</v>
      </c>
      <c r="EQ3" t="s">
        <v>383</v>
      </c>
      <c r="ER3" t="s">
        <v>383</v>
      </c>
      <c r="ES3" t="s">
        <v>374</v>
      </c>
      <c r="EV3">
        <v>1</v>
      </c>
      <c r="FJ3">
        <v>1</v>
      </c>
      <c r="FW3">
        <v>12</v>
      </c>
      <c r="FX3">
        <v>20</v>
      </c>
      <c r="GC3" t="s">
        <v>2527</v>
      </c>
      <c r="GL3">
        <v>1</v>
      </c>
      <c r="GM3">
        <v>1</v>
      </c>
      <c r="GR3">
        <v>1</v>
      </c>
      <c r="GS3">
        <v>7</v>
      </c>
      <c r="GT3">
        <v>14</v>
      </c>
      <c r="GU3">
        <v>1</v>
      </c>
      <c r="GV3">
        <v>1</v>
      </c>
      <c r="HH3" t="s">
        <v>2839</v>
      </c>
      <c r="HI3" t="s">
        <v>430</v>
      </c>
      <c r="HJ3">
        <v>0</v>
      </c>
      <c r="HK3" t="s">
        <v>2598</v>
      </c>
      <c r="HL3">
        <v>0</v>
      </c>
      <c r="HM3" t="s">
        <v>2599</v>
      </c>
      <c r="HO3" t="s">
        <v>2600</v>
      </c>
      <c r="HP3" t="s">
        <v>2601</v>
      </c>
      <c r="HQ3" t="s">
        <v>2602</v>
      </c>
      <c r="HR3" t="s">
        <v>2840</v>
      </c>
      <c r="HS3" t="s">
        <v>2841</v>
      </c>
      <c r="HU3" t="s">
        <v>2656</v>
      </c>
      <c r="HW3" t="s">
        <v>2658</v>
      </c>
      <c r="HY3" t="s">
        <v>2660</v>
      </c>
      <c r="HZ3" t="s">
        <v>2605</v>
      </c>
      <c r="IA3" t="s">
        <v>2606</v>
      </c>
      <c r="IB3">
        <v>30</v>
      </c>
      <c r="IC3" t="s">
        <v>2607</v>
      </c>
      <c r="ID3">
        <v>5</v>
      </c>
      <c r="IE3" t="s">
        <v>2608</v>
      </c>
      <c r="IP3">
        <v>3</v>
      </c>
      <c r="IQ3" t="s">
        <v>398</v>
      </c>
      <c r="IR3">
        <v>3</v>
      </c>
      <c r="IS3" t="s">
        <v>398</v>
      </c>
      <c r="IT3">
        <v>1</v>
      </c>
      <c r="IU3" t="s">
        <v>2609</v>
      </c>
      <c r="IV3">
        <v>0</v>
      </c>
      <c r="IW3" t="s">
        <v>2842</v>
      </c>
      <c r="IX3">
        <v>1</v>
      </c>
      <c r="IY3" t="s">
        <v>2610</v>
      </c>
      <c r="JP3">
        <v>1</v>
      </c>
      <c r="JS3" t="s">
        <v>2028</v>
      </c>
      <c r="JT3">
        <v>8</v>
      </c>
      <c r="JX3">
        <v>8</v>
      </c>
      <c r="JY3">
        <v>96</v>
      </c>
      <c r="JZ3">
        <v>8</v>
      </c>
      <c r="KA3">
        <v>3</v>
      </c>
      <c r="KB3">
        <v>4</v>
      </c>
      <c r="KC3">
        <v>6</v>
      </c>
      <c r="KD3">
        <v>6</v>
      </c>
      <c r="KE3">
        <v>6</v>
      </c>
      <c r="KF3">
        <v>12</v>
      </c>
      <c r="KG3">
        <v>5</v>
      </c>
      <c r="KH3">
        <v>6</v>
      </c>
      <c r="KI3">
        <v>9</v>
      </c>
      <c r="KJ3">
        <v>9</v>
      </c>
      <c r="KK3">
        <v>9</v>
      </c>
      <c r="KL3" t="s">
        <v>2605</v>
      </c>
      <c r="LH3">
        <v>512</v>
      </c>
      <c r="LI3">
        <v>8000</v>
      </c>
      <c r="LJ3">
        <v>0</v>
      </c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89DD1-3E8F-4416-9E73-55D712FF7103}">
  <dimension ref="A1:LJ430"/>
  <sheetViews>
    <sheetView topLeftCell="KH1" workbookViewId="0">
      <selection activeCell="KH2" sqref="KH2"/>
    </sheetView>
  </sheetViews>
  <sheetFormatPr defaultRowHeight="17.399999999999999"/>
  <cols>
    <col min="1" max="1" width="26.8984375" bestFit="1" customWidth="1"/>
    <col min="2" max="2" width="4.5" bestFit="1" customWidth="1"/>
    <col min="4" max="4" width="19" bestFit="1" customWidth="1"/>
    <col min="5" max="5" width="8.8984375" bestFit="1" customWidth="1"/>
    <col min="6" max="6" width="9.69921875" bestFit="1" customWidth="1"/>
    <col min="7" max="7" width="11.19921875" bestFit="1" customWidth="1"/>
    <col min="8" max="8" width="8.59765625" bestFit="1" customWidth="1"/>
    <col min="9" max="11" width="11.5" bestFit="1" customWidth="1"/>
    <col min="12" max="12" width="37.5" bestFit="1" customWidth="1"/>
    <col min="13" max="14" width="8.59765625" bestFit="1" customWidth="1"/>
    <col min="15" max="15" width="8.09765625" bestFit="1" customWidth="1"/>
    <col min="16" max="16" width="21.59765625" bestFit="1" customWidth="1"/>
    <col min="17" max="17" width="9.5" bestFit="1" customWidth="1"/>
    <col min="18" max="18" width="4.19921875" bestFit="1" customWidth="1"/>
    <col min="19" max="19" width="25.69921875" bestFit="1" customWidth="1"/>
    <col min="20" max="20" width="23.8984375" bestFit="1" customWidth="1"/>
    <col min="21" max="21" width="20.5" bestFit="1" customWidth="1"/>
    <col min="22" max="22" width="33.09765625" bestFit="1" customWidth="1"/>
    <col min="23" max="23" width="20.09765625" bestFit="1" customWidth="1"/>
    <col min="24" max="24" width="9.09765625" bestFit="1" customWidth="1"/>
    <col min="25" max="25" width="21.3984375" bestFit="1" customWidth="1"/>
    <col min="26" max="26" width="22.3984375" bestFit="1" customWidth="1"/>
    <col min="27" max="27" width="61.5" bestFit="1" customWidth="1"/>
    <col min="28" max="28" width="43.3984375" bestFit="1" customWidth="1"/>
    <col min="29" max="29" width="25.5" bestFit="1" customWidth="1"/>
    <col min="30" max="30" width="83.09765625" bestFit="1" customWidth="1"/>
    <col min="31" max="31" width="25.5" bestFit="1" customWidth="1"/>
    <col min="32" max="32" width="83.09765625" bestFit="1" customWidth="1"/>
    <col min="33" max="33" width="26.69921875" bestFit="1" customWidth="1"/>
    <col min="34" max="34" width="38.09765625" bestFit="1" customWidth="1"/>
    <col min="35" max="35" width="20" bestFit="1" customWidth="1"/>
    <col min="36" max="36" width="38.09765625" bestFit="1" customWidth="1"/>
    <col min="37" max="37" width="15.3984375" bestFit="1" customWidth="1"/>
    <col min="38" max="38" width="45.09765625" bestFit="1" customWidth="1"/>
    <col min="39" max="39" width="12.8984375" bestFit="1" customWidth="1"/>
    <col min="40" max="40" width="45.09765625" bestFit="1" customWidth="1"/>
    <col min="41" max="41" width="21.59765625" bestFit="1" customWidth="1"/>
    <col min="42" max="42" width="15.09765625" bestFit="1" customWidth="1"/>
    <col min="43" max="43" width="17.8984375" bestFit="1" customWidth="1"/>
    <col min="44" max="44" width="15.09765625" bestFit="1" customWidth="1"/>
    <col min="45" max="45" width="17.8984375" bestFit="1" customWidth="1"/>
    <col min="46" max="46" width="15.09765625" bestFit="1" customWidth="1"/>
    <col min="47" max="47" width="11" bestFit="1" customWidth="1"/>
    <col min="48" max="48" width="15.09765625" bestFit="1" customWidth="1"/>
    <col min="49" max="49" width="16.69921875" bestFit="1" customWidth="1"/>
    <col min="50" max="50" width="11.69921875" bestFit="1" customWidth="1"/>
    <col min="51" max="51" width="23.09765625" bestFit="1" customWidth="1"/>
    <col min="52" max="52" width="29.3984375" bestFit="1" customWidth="1"/>
    <col min="53" max="53" width="71.8984375" bestFit="1" customWidth="1"/>
    <col min="54" max="54" width="32" bestFit="1" customWidth="1"/>
    <col min="55" max="55" width="69.3984375" bestFit="1" customWidth="1"/>
    <col min="56" max="56" width="29.3984375" bestFit="1" customWidth="1"/>
    <col min="57" max="57" width="58" bestFit="1" customWidth="1"/>
    <col min="58" max="58" width="29.3984375" bestFit="1" customWidth="1"/>
    <col min="59" max="59" width="41.8984375" bestFit="1" customWidth="1"/>
    <col min="60" max="60" width="29.3984375" bestFit="1" customWidth="1"/>
    <col min="61" max="61" width="39.09765625" bestFit="1" customWidth="1"/>
    <col min="62" max="62" width="30.8984375" bestFit="1" customWidth="1"/>
    <col min="63" max="63" width="39.09765625" bestFit="1" customWidth="1"/>
    <col min="64" max="64" width="29.3984375" bestFit="1" customWidth="1"/>
    <col min="65" max="65" width="39.09765625" bestFit="1" customWidth="1"/>
    <col min="66" max="66" width="28.09765625" bestFit="1" customWidth="1"/>
    <col min="67" max="67" width="37.8984375" bestFit="1" customWidth="1"/>
    <col min="68" max="68" width="29.3984375" bestFit="1" customWidth="1"/>
    <col min="69" max="69" width="39.09765625" bestFit="1" customWidth="1"/>
    <col min="70" max="70" width="27.5" bestFit="1" customWidth="1"/>
    <col min="71" max="71" width="42.59765625" bestFit="1" customWidth="1"/>
    <col min="72" max="72" width="17.59765625" bestFit="1" customWidth="1"/>
    <col min="73" max="73" width="27.3984375" bestFit="1" customWidth="1"/>
    <col min="74" max="74" width="18.3984375" bestFit="1" customWidth="1"/>
    <col min="75" max="75" width="30.3984375" bestFit="1" customWidth="1"/>
    <col min="76" max="76" width="18.59765625" bestFit="1" customWidth="1"/>
    <col min="77" max="77" width="28.19921875" bestFit="1" customWidth="1"/>
    <col min="78" max="78" width="18.5" bestFit="1" customWidth="1"/>
    <col min="79" max="79" width="28.09765625" bestFit="1" customWidth="1"/>
    <col min="80" max="80" width="17.8984375" bestFit="1" customWidth="1"/>
    <col min="81" max="81" width="14.19921875" bestFit="1" customWidth="1"/>
    <col min="82" max="82" width="71" bestFit="1" customWidth="1"/>
    <col min="83" max="83" width="15.09765625" bestFit="1" customWidth="1"/>
    <col min="84" max="84" width="9.8984375" bestFit="1" customWidth="1"/>
    <col min="85" max="85" width="26.8984375" bestFit="1" customWidth="1"/>
    <col min="86" max="86" width="54.8984375" bestFit="1" customWidth="1"/>
    <col min="87" max="87" width="16.69921875" bestFit="1" customWidth="1"/>
    <col min="88" max="88" width="21.19921875" bestFit="1" customWidth="1"/>
    <col min="89" max="89" width="19.5" bestFit="1" customWidth="1"/>
    <col min="90" max="90" width="29.09765625" bestFit="1" customWidth="1"/>
    <col min="91" max="91" width="16.19921875" bestFit="1" customWidth="1"/>
    <col min="92" max="92" width="25.59765625" bestFit="1" customWidth="1"/>
    <col min="93" max="93" width="12.69921875" bestFit="1" customWidth="1"/>
    <col min="94" max="94" width="22.3984375" bestFit="1" customWidth="1"/>
    <col min="95" max="95" width="10" bestFit="1" customWidth="1"/>
    <col min="96" max="96" width="23.5" bestFit="1" customWidth="1"/>
    <col min="97" max="97" width="12.8984375" bestFit="1" customWidth="1"/>
    <col min="98" max="98" width="35.3984375" bestFit="1" customWidth="1"/>
    <col min="99" max="99" width="23.59765625" bestFit="1" customWidth="1"/>
    <col min="100" max="100" width="12.8984375" bestFit="1" customWidth="1"/>
    <col min="101" max="101" width="11.3984375" bestFit="1" customWidth="1"/>
    <col min="102" max="102" width="29.3984375" bestFit="1" customWidth="1"/>
    <col min="103" max="103" width="17.5" bestFit="1" customWidth="1"/>
    <col min="104" max="104" width="18.69921875" bestFit="1" customWidth="1"/>
    <col min="105" max="105" width="19.19921875" bestFit="1" customWidth="1"/>
    <col min="106" max="106" width="25.3984375" bestFit="1" customWidth="1"/>
    <col min="107" max="107" width="22.19921875" bestFit="1" customWidth="1"/>
    <col min="108" max="108" width="25.59765625" bestFit="1" customWidth="1"/>
    <col min="109" max="109" width="29.19921875" bestFit="1" customWidth="1"/>
    <col min="110" max="110" width="15.3984375" bestFit="1" customWidth="1"/>
    <col min="111" max="111" width="10.59765625" bestFit="1" customWidth="1"/>
    <col min="112" max="112" width="8.59765625" bestFit="1" customWidth="1"/>
    <col min="113" max="113" width="9.5" bestFit="1" customWidth="1"/>
    <col min="114" max="114" width="11" bestFit="1" customWidth="1"/>
    <col min="115" max="117" width="11.19921875" bestFit="1" customWidth="1"/>
    <col min="118" max="118" width="21.59765625" bestFit="1" customWidth="1"/>
    <col min="119" max="119" width="25.69921875" bestFit="1" customWidth="1"/>
    <col min="120" max="120" width="23.8984375" bestFit="1" customWidth="1"/>
    <col min="121" max="121" width="18.69921875" bestFit="1" customWidth="1"/>
    <col min="122" max="122" width="17.5" bestFit="1" customWidth="1"/>
    <col min="123" max="123" width="12.19921875" bestFit="1" customWidth="1"/>
    <col min="124" max="124" width="38.09765625" bestFit="1" customWidth="1"/>
    <col min="125" max="125" width="7.69921875" bestFit="1" customWidth="1"/>
    <col min="126" max="126" width="67.19921875" bestFit="1" customWidth="1"/>
    <col min="127" max="127" width="7.69921875" bestFit="1" customWidth="1"/>
    <col min="128" max="128" width="29.59765625" bestFit="1" customWidth="1"/>
    <col min="129" max="129" width="5.59765625" bestFit="1" customWidth="1"/>
    <col min="130" max="130" width="10.5" bestFit="1" customWidth="1"/>
    <col min="131" max="131" width="12.59765625" bestFit="1" customWidth="1"/>
    <col min="132" max="132" width="10.3984375" bestFit="1" customWidth="1"/>
    <col min="133" max="133" width="9.09765625" bestFit="1" customWidth="1"/>
    <col min="134" max="134" width="6.3984375" bestFit="1" customWidth="1"/>
    <col min="135" max="135" width="8.19921875" bestFit="1" customWidth="1"/>
    <col min="136" max="136" width="15.5" bestFit="1" customWidth="1"/>
    <col min="137" max="139" width="7.59765625" bestFit="1" customWidth="1"/>
    <col min="140" max="141" width="8.09765625" bestFit="1" customWidth="1"/>
    <col min="142" max="144" width="7.69921875" bestFit="1" customWidth="1"/>
    <col min="145" max="146" width="8.19921875" bestFit="1" customWidth="1"/>
    <col min="147" max="147" width="5.69921875" bestFit="1" customWidth="1"/>
    <col min="148" max="148" width="8.5" bestFit="1" customWidth="1"/>
    <col min="149" max="149" width="9.59765625" bestFit="1" customWidth="1"/>
    <col min="150" max="150" width="8.19921875" bestFit="1" customWidth="1"/>
    <col min="151" max="151" width="8.8984375" bestFit="1" customWidth="1"/>
    <col min="152" max="152" width="9.5" bestFit="1" customWidth="1"/>
    <col min="153" max="153" width="14.09765625" bestFit="1" customWidth="1"/>
    <col min="154" max="154" width="11.59765625" bestFit="1" customWidth="1"/>
    <col min="155" max="155" width="15" bestFit="1" customWidth="1"/>
    <col min="156" max="156" width="15.3984375" bestFit="1" customWidth="1"/>
    <col min="157" max="157" width="17.5" bestFit="1" customWidth="1"/>
    <col min="158" max="158" width="14.3984375" bestFit="1" customWidth="1"/>
    <col min="159" max="159" width="10.19921875" bestFit="1" customWidth="1"/>
    <col min="160" max="160" width="13" bestFit="1" customWidth="1"/>
    <col min="161" max="161" width="9.59765625" bestFit="1" customWidth="1"/>
    <col min="162" max="162" width="10" bestFit="1" customWidth="1"/>
    <col min="163" max="163" width="10.59765625" bestFit="1" customWidth="1"/>
    <col min="164" max="164" width="14.69921875" bestFit="1" customWidth="1"/>
    <col min="165" max="165" width="14.3984375" bestFit="1" customWidth="1"/>
    <col min="166" max="166" width="21.8984375" bestFit="1" customWidth="1"/>
    <col min="167" max="167" width="23.69921875" bestFit="1" customWidth="1"/>
    <col min="168" max="168" width="20.69921875" bestFit="1" customWidth="1"/>
    <col min="169" max="169" width="10" bestFit="1" customWidth="1"/>
    <col min="170" max="170" width="12.59765625" bestFit="1" customWidth="1"/>
    <col min="171" max="171" width="10.5" bestFit="1" customWidth="1"/>
    <col min="172" max="172" width="10.59765625" bestFit="1" customWidth="1"/>
    <col min="173" max="173" width="15" bestFit="1" customWidth="1"/>
    <col min="174" max="174" width="14.8984375" bestFit="1" customWidth="1"/>
    <col min="175" max="175" width="17.5" bestFit="1" customWidth="1"/>
    <col min="176" max="176" width="35.3984375" bestFit="1" customWidth="1"/>
    <col min="177" max="177" width="18" bestFit="1" customWidth="1"/>
    <col min="178" max="178" width="8.5" bestFit="1" customWidth="1"/>
    <col min="179" max="179" width="8.09765625" bestFit="1" customWidth="1"/>
    <col min="180" max="180" width="6.8984375" bestFit="1" customWidth="1"/>
    <col min="181" max="181" width="6.19921875" bestFit="1" customWidth="1"/>
    <col min="182" max="182" width="7.19921875" bestFit="1" customWidth="1"/>
    <col min="183" max="183" width="6.5" bestFit="1" customWidth="1"/>
    <col min="184" max="184" width="6.19921875" bestFit="1" customWidth="1"/>
    <col min="185" max="185" width="19.5" bestFit="1" customWidth="1"/>
    <col min="186" max="186" width="19.69921875" bestFit="1" customWidth="1"/>
    <col min="187" max="187" width="8.5" bestFit="1" customWidth="1"/>
    <col min="188" max="188" width="7.09765625" bestFit="1" customWidth="1"/>
    <col min="189" max="191" width="6.69921875" bestFit="1" customWidth="1"/>
    <col min="192" max="192" width="10" bestFit="1" customWidth="1"/>
    <col min="193" max="193" width="11.5" bestFit="1" customWidth="1"/>
    <col min="194" max="194" width="7.5" bestFit="1" customWidth="1"/>
    <col min="195" max="195" width="8.69921875" bestFit="1" customWidth="1"/>
    <col min="196" max="196" width="6.8984375" bestFit="1" customWidth="1"/>
    <col min="197" max="197" width="9.19921875" bestFit="1" customWidth="1"/>
    <col min="198" max="198" width="14" bestFit="1" customWidth="1"/>
    <col min="199" max="199" width="9.8984375" bestFit="1" customWidth="1"/>
    <col min="200" max="200" width="9.5" bestFit="1" customWidth="1"/>
    <col min="201" max="201" width="9.8984375" bestFit="1" customWidth="1"/>
    <col min="202" max="202" width="6.19921875" bestFit="1" customWidth="1"/>
    <col min="203" max="203" width="8.09765625" bestFit="1" customWidth="1"/>
    <col min="204" max="204" width="8.8984375" bestFit="1" customWidth="1"/>
    <col min="205" max="205" width="7.69921875" bestFit="1" customWidth="1"/>
    <col min="206" max="206" width="5.19921875" bestFit="1" customWidth="1"/>
    <col min="207" max="207" width="8.3984375" bestFit="1" customWidth="1"/>
    <col min="208" max="208" width="29" bestFit="1" customWidth="1"/>
    <col min="209" max="209" width="17.5" bestFit="1" customWidth="1"/>
    <col min="210" max="210" width="8.8984375" bestFit="1" customWidth="1"/>
    <col min="211" max="211" width="16.5" bestFit="1" customWidth="1"/>
    <col min="212" max="212" width="20.59765625" bestFit="1" customWidth="1"/>
    <col min="213" max="213" width="7.5" bestFit="1" customWidth="1"/>
    <col min="214" max="214" width="11.09765625" bestFit="1" customWidth="1"/>
    <col min="215" max="215" width="5.8984375" bestFit="1" customWidth="1"/>
    <col min="216" max="216" width="110" bestFit="1" customWidth="1"/>
    <col min="217" max="217" width="86.59765625" bestFit="1" customWidth="1"/>
    <col min="218" max="218" width="90.69921875" bestFit="1" customWidth="1"/>
    <col min="219" max="219" width="78.69921875" bestFit="1" customWidth="1"/>
    <col min="220" max="220" width="60.3984375" bestFit="1" customWidth="1"/>
    <col min="221" max="221" width="76.09765625" bestFit="1" customWidth="1"/>
    <col min="222" max="222" width="63" bestFit="1" customWidth="1"/>
    <col min="223" max="223" width="79.3984375" bestFit="1" customWidth="1"/>
    <col min="224" max="224" width="67.59765625" bestFit="1" customWidth="1"/>
    <col min="225" max="225" width="83.5" bestFit="1" customWidth="1"/>
    <col min="226" max="226" width="36.8984375" bestFit="1" customWidth="1"/>
    <col min="227" max="227" width="71.8984375" bestFit="1" customWidth="1"/>
    <col min="228" max="228" width="38.3984375" bestFit="1" customWidth="1"/>
    <col min="229" max="229" width="86.09765625" bestFit="1" customWidth="1"/>
    <col min="230" max="230" width="36.8984375" bestFit="1" customWidth="1"/>
    <col min="231" max="231" width="45.19921875" bestFit="1" customWidth="1"/>
    <col min="232" max="232" width="36.8984375" bestFit="1" customWidth="1"/>
    <col min="233" max="233" width="44.19921875" bestFit="1" customWidth="1"/>
    <col min="234" max="234" width="53.5" bestFit="1" customWidth="1"/>
    <col min="235" max="235" width="17.09765625" bestFit="1" customWidth="1"/>
    <col min="236" max="236" width="7.8984375" bestFit="1" customWidth="1"/>
    <col min="237" max="237" width="79.5" bestFit="1" customWidth="1"/>
    <col min="238" max="238" width="7.8984375" bestFit="1" customWidth="1"/>
    <col min="239" max="239" width="73.69921875" bestFit="1" customWidth="1"/>
    <col min="240" max="240" width="7.8984375" bestFit="1" customWidth="1"/>
    <col min="241" max="241" width="74.59765625" bestFit="1" customWidth="1"/>
    <col min="242" max="242" width="7.8984375" bestFit="1" customWidth="1"/>
    <col min="243" max="243" width="74.8984375" bestFit="1" customWidth="1"/>
    <col min="244" max="244" width="7.8984375" bestFit="1" customWidth="1"/>
    <col min="245" max="245" width="99.19921875" bestFit="1" customWidth="1"/>
    <col min="246" max="246" width="7.8984375" bestFit="1" customWidth="1"/>
    <col min="247" max="247" width="125" bestFit="1" customWidth="1"/>
    <col min="248" max="248" width="7.8984375" bestFit="1" customWidth="1"/>
    <col min="249" max="249" width="115.5" bestFit="1" customWidth="1"/>
    <col min="250" max="250" width="7.8984375" bestFit="1" customWidth="1"/>
    <col min="251" max="251" width="94.19921875" bestFit="1" customWidth="1"/>
    <col min="252" max="252" width="7.8984375" bestFit="1" customWidth="1"/>
    <col min="253" max="253" width="38.8984375" bestFit="1" customWidth="1"/>
    <col min="254" max="254" width="8.8984375" bestFit="1" customWidth="1"/>
    <col min="255" max="255" width="48" bestFit="1" customWidth="1"/>
    <col min="256" max="256" width="8.8984375" bestFit="1" customWidth="1"/>
    <col min="257" max="257" width="50.3984375" bestFit="1" customWidth="1"/>
    <col min="258" max="258" width="8.8984375" bestFit="1" customWidth="1"/>
    <col min="259" max="259" width="34.09765625" bestFit="1" customWidth="1"/>
    <col min="260" max="260" width="8.8984375" bestFit="1" customWidth="1"/>
    <col min="261" max="261" width="20.19921875" bestFit="1" customWidth="1"/>
    <col min="262" max="262" width="8.8984375" bestFit="1" customWidth="1"/>
    <col min="263" max="263" width="20.19921875" bestFit="1" customWidth="1"/>
    <col min="264" max="264" width="8.8984375" bestFit="1" customWidth="1"/>
    <col min="265" max="265" width="20.19921875" bestFit="1" customWidth="1"/>
    <col min="266" max="266" width="8.8984375" bestFit="1" customWidth="1"/>
    <col min="267" max="267" width="20.19921875" bestFit="1" customWidth="1"/>
    <col min="268" max="268" width="8.8984375" bestFit="1" customWidth="1"/>
    <col min="269" max="269" width="20.19921875" bestFit="1" customWidth="1"/>
    <col min="270" max="270" width="8.8984375" bestFit="1" customWidth="1"/>
    <col min="271" max="271" width="20.19921875" bestFit="1" customWidth="1"/>
    <col min="272" max="272" width="8.8984375" bestFit="1" customWidth="1"/>
    <col min="273" max="273" width="20.19921875" bestFit="1" customWidth="1"/>
    <col min="274" max="274" width="8.8984375" bestFit="1" customWidth="1"/>
    <col min="275" max="275" width="20.19921875" bestFit="1" customWidth="1"/>
    <col min="276" max="276" width="8.09765625" bestFit="1" customWidth="1"/>
    <col min="277" max="277" width="6.09765625" bestFit="1" customWidth="1"/>
    <col min="278" max="278" width="8.8984375" bestFit="1" customWidth="1"/>
    <col min="279" max="279" width="35.8984375" bestFit="1" customWidth="1"/>
    <col min="280" max="280" width="11" bestFit="1" customWidth="1"/>
    <col min="281" max="282" width="8.19921875" bestFit="1" customWidth="1"/>
    <col min="283" max="283" width="5" bestFit="1" customWidth="1"/>
    <col min="284" max="284" width="7.8984375" bestFit="1" customWidth="1"/>
    <col min="285" max="285" width="8" bestFit="1" customWidth="1"/>
    <col min="286" max="286" width="8.8984375" bestFit="1" customWidth="1"/>
    <col min="287" max="291" width="12.8984375" bestFit="1" customWidth="1"/>
    <col min="292" max="292" width="9.09765625" bestFit="1" customWidth="1"/>
    <col min="293" max="297" width="13.09765625" bestFit="1" customWidth="1"/>
    <col min="298" max="298" width="87.69921875" bestFit="1" customWidth="1"/>
    <col min="299" max="299" width="6.5" bestFit="1" customWidth="1"/>
    <col min="300" max="300" width="5.8984375" bestFit="1" customWidth="1"/>
    <col min="301" max="305" width="9.59765625" bestFit="1" customWidth="1"/>
    <col min="306" max="306" width="6.09765625" bestFit="1" customWidth="1"/>
    <col min="307" max="311" width="9.8984375" bestFit="1" customWidth="1"/>
    <col min="312" max="312" width="144.8984375" bestFit="1" customWidth="1"/>
    <col min="313" max="313" width="5.5" bestFit="1" customWidth="1"/>
    <col min="314" max="316" width="9.19921875" bestFit="1" customWidth="1"/>
    <col min="317" max="317" width="32" bestFit="1" customWidth="1"/>
    <col min="318" max="318" width="6.59765625" bestFit="1" customWidth="1"/>
    <col min="319" max="319" width="8.19921875" bestFit="1" customWidth="1"/>
    <col min="320" max="320" width="9.3984375" bestFit="1" customWidth="1"/>
    <col min="321" max="321" width="8.69921875" bestFit="1" customWidth="1"/>
    <col min="322" max="322" width="4.8984375" bestFit="1" customWidth="1"/>
  </cols>
  <sheetData>
    <row r="1" spans="1:322">
      <c r="A1" t="s">
        <v>43</v>
      </c>
      <c r="B1" t="s">
        <v>44</v>
      </c>
      <c r="C1" t="s">
        <v>45</v>
      </c>
      <c r="D1" t="s">
        <v>46</v>
      </c>
      <c r="E1" t="s">
        <v>47</v>
      </c>
      <c r="F1" t="s">
        <v>48</v>
      </c>
      <c r="G1" t="s">
        <v>49</v>
      </c>
      <c r="H1" t="s">
        <v>50</v>
      </c>
      <c r="I1" t="s">
        <v>51</v>
      </c>
      <c r="J1" t="s">
        <v>52</v>
      </c>
      <c r="K1" t="s">
        <v>53</v>
      </c>
      <c r="L1" t="s">
        <v>54</v>
      </c>
      <c r="M1" t="s">
        <v>55</v>
      </c>
      <c r="N1" t="s">
        <v>56</v>
      </c>
      <c r="O1" t="s">
        <v>57</v>
      </c>
      <c r="P1" t="s">
        <v>58</v>
      </c>
      <c r="Q1" t="s">
        <v>59</v>
      </c>
      <c r="R1" t="s">
        <v>60</v>
      </c>
      <c r="S1" t="s">
        <v>61</v>
      </c>
      <c r="T1" t="s">
        <v>62</v>
      </c>
      <c r="U1" t="s">
        <v>63</v>
      </c>
      <c r="V1" t="s">
        <v>64</v>
      </c>
      <c r="W1" t="s">
        <v>65</v>
      </c>
      <c r="X1" t="s">
        <v>66</v>
      </c>
      <c r="Y1" t="s">
        <v>67</v>
      </c>
      <c r="Z1" t="s">
        <v>68</v>
      </c>
      <c r="AA1" t="s">
        <v>69</v>
      </c>
      <c r="AB1" t="s">
        <v>70</v>
      </c>
      <c r="AC1" t="s">
        <v>71</v>
      </c>
      <c r="AD1" t="s">
        <v>72</v>
      </c>
      <c r="AE1" t="s">
        <v>73</v>
      </c>
      <c r="AF1" t="s">
        <v>74</v>
      </c>
      <c r="AG1" t="s">
        <v>75</v>
      </c>
      <c r="AH1" t="s">
        <v>76</v>
      </c>
      <c r="AI1" t="s">
        <v>77</v>
      </c>
      <c r="AJ1" t="s">
        <v>78</v>
      </c>
      <c r="AK1" t="s">
        <v>79</v>
      </c>
      <c r="AL1" t="s">
        <v>80</v>
      </c>
      <c r="AM1" t="s">
        <v>81</v>
      </c>
      <c r="AN1" t="s">
        <v>82</v>
      </c>
      <c r="AO1" t="s">
        <v>83</v>
      </c>
      <c r="AP1" t="s">
        <v>84</v>
      </c>
      <c r="AQ1" t="s">
        <v>85</v>
      </c>
      <c r="AR1" t="s">
        <v>86</v>
      </c>
      <c r="AS1" t="s">
        <v>87</v>
      </c>
      <c r="AT1" t="s">
        <v>88</v>
      </c>
      <c r="AU1" t="s">
        <v>89</v>
      </c>
      <c r="AV1" t="s">
        <v>90</v>
      </c>
      <c r="AW1" t="s">
        <v>91</v>
      </c>
      <c r="AX1" t="s">
        <v>92</v>
      </c>
      <c r="AY1" t="s">
        <v>93</v>
      </c>
      <c r="AZ1" t="s">
        <v>94</v>
      </c>
      <c r="BA1" t="s">
        <v>95</v>
      </c>
      <c r="BB1" t="s">
        <v>96</v>
      </c>
      <c r="BC1" t="s">
        <v>97</v>
      </c>
      <c r="BD1" t="s">
        <v>98</v>
      </c>
      <c r="BE1" t="s">
        <v>99</v>
      </c>
      <c r="BF1" t="s">
        <v>100</v>
      </c>
      <c r="BG1" t="s">
        <v>101</v>
      </c>
      <c r="BH1" t="s">
        <v>102</v>
      </c>
      <c r="BI1" t="s">
        <v>103</v>
      </c>
      <c r="BJ1" t="s">
        <v>104</v>
      </c>
      <c r="BK1" t="s">
        <v>105</v>
      </c>
      <c r="BL1" t="s">
        <v>106</v>
      </c>
      <c r="BM1" t="s">
        <v>107</v>
      </c>
      <c r="BN1" t="s">
        <v>108</v>
      </c>
      <c r="BO1" t="s">
        <v>109</v>
      </c>
      <c r="BP1" t="s">
        <v>110</v>
      </c>
      <c r="BQ1" t="s">
        <v>111</v>
      </c>
      <c r="BR1" t="s">
        <v>112</v>
      </c>
      <c r="BS1" t="s">
        <v>113</v>
      </c>
      <c r="BT1" t="s">
        <v>114</v>
      </c>
      <c r="BU1" t="s">
        <v>115</v>
      </c>
      <c r="BV1" t="s">
        <v>116</v>
      </c>
      <c r="BW1" t="s">
        <v>117</v>
      </c>
      <c r="BX1" t="s">
        <v>118</v>
      </c>
      <c r="BY1" t="s">
        <v>119</v>
      </c>
      <c r="BZ1" t="s">
        <v>120</v>
      </c>
      <c r="CA1" t="s">
        <v>121</v>
      </c>
      <c r="CB1" t="s">
        <v>122</v>
      </c>
      <c r="CC1" t="s">
        <v>123</v>
      </c>
      <c r="CD1" t="s">
        <v>124</v>
      </c>
      <c r="CE1" t="s">
        <v>125</v>
      </c>
      <c r="CF1" t="s">
        <v>126</v>
      </c>
      <c r="CG1" t="s">
        <v>127</v>
      </c>
      <c r="CH1" t="s">
        <v>128</v>
      </c>
      <c r="CI1" t="s">
        <v>129</v>
      </c>
      <c r="CJ1" t="s">
        <v>130</v>
      </c>
      <c r="CK1" t="s">
        <v>131</v>
      </c>
      <c r="CL1" t="s">
        <v>132</v>
      </c>
      <c r="CM1" t="s">
        <v>133</v>
      </c>
      <c r="CN1" t="s">
        <v>134</v>
      </c>
      <c r="CO1" t="s">
        <v>135</v>
      </c>
      <c r="CP1" t="s">
        <v>136</v>
      </c>
      <c r="CQ1" t="s">
        <v>137</v>
      </c>
      <c r="CR1" t="s">
        <v>138</v>
      </c>
      <c r="CS1" t="s">
        <v>139</v>
      </c>
      <c r="CT1" t="s">
        <v>140</v>
      </c>
      <c r="CU1" t="s">
        <v>141</v>
      </c>
      <c r="CV1" t="s">
        <v>142</v>
      </c>
      <c r="CW1" t="s">
        <v>143</v>
      </c>
      <c r="CX1" t="s">
        <v>144</v>
      </c>
      <c r="CY1" t="s">
        <v>145</v>
      </c>
      <c r="CZ1" t="s">
        <v>146</v>
      </c>
      <c r="DA1" t="s">
        <v>147</v>
      </c>
      <c r="DB1" t="s">
        <v>148</v>
      </c>
      <c r="DC1" t="s">
        <v>149</v>
      </c>
      <c r="DD1" t="s">
        <v>150</v>
      </c>
      <c r="DE1" t="s">
        <v>151</v>
      </c>
      <c r="DF1" t="s">
        <v>152</v>
      </c>
      <c r="DG1" t="s">
        <v>153</v>
      </c>
      <c r="DH1" t="s">
        <v>154</v>
      </c>
      <c r="DI1" t="s">
        <v>155</v>
      </c>
      <c r="DJ1" t="s">
        <v>156</v>
      </c>
      <c r="DK1" t="s">
        <v>157</v>
      </c>
      <c r="DL1" t="s">
        <v>158</v>
      </c>
      <c r="DM1" t="s">
        <v>159</v>
      </c>
      <c r="DN1" t="s">
        <v>160</v>
      </c>
      <c r="DO1" t="s">
        <v>161</v>
      </c>
      <c r="DP1" t="s">
        <v>162</v>
      </c>
      <c r="DQ1" t="s">
        <v>163</v>
      </c>
      <c r="DR1" t="s">
        <v>164</v>
      </c>
      <c r="DS1" t="s">
        <v>165</v>
      </c>
      <c r="DT1" t="s">
        <v>166</v>
      </c>
      <c r="DU1" t="s">
        <v>167</v>
      </c>
      <c r="DV1" t="s">
        <v>168</v>
      </c>
      <c r="DW1" t="s">
        <v>169</v>
      </c>
      <c r="DX1" t="s">
        <v>170</v>
      </c>
      <c r="DY1" t="s">
        <v>171</v>
      </c>
      <c r="DZ1" t="s">
        <v>172</v>
      </c>
      <c r="EA1" t="s">
        <v>173</v>
      </c>
      <c r="EB1" t="s">
        <v>174</v>
      </c>
      <c r="EC1" t="s">
        <v>175</v>
      </c>
      <c r="ED1" t="s">
        <v>176</v>
      </c>
      <c r="EE1" t="s">
        <v>177</v>
      </c>
      <c r="EF1" t="s">
        <v>178</v>
      </c>
      <c r="EG1" t="s">
        <v>179</v>
      </c>
      <c r="EH1" t="s">
        <v>180</v>
      </c>
      <c r="EI1" t="s">
        <v>181</v>
      </c>
      <c r="EJ1" t="s">
        <v>182</v>
      </c>
      <c r="EK1" t="s">
        <v>183</v>
      </c>
      <c r="EL1" t="s">
        <v>184</v>
      </c>
      <c r="EM1" t="s">
        <v>185</v>
      </c>
      <c r="EN1" t="s">
        <v>186</v>
      </c>
      <c r="EO1" t="s">
        <v>187</v>
      </c>
      <c r="EP1" t="s">
        <v>188</v>
      </c>
      <c r="EQ1" t="s">
        <v>189</v>
      </c>
      <c r="ER1" t="s">
        <v>190</v>
      </c>
      <c r="ES1" t="s">
        <v>191</v>
      </c>
      <c r="ET1" t="s">
        <v>192</v>
      </c>
      <c r="EU1" t="s">
        <v>193</v>
      </c>
      <c r="EV1" t="s">
        <v>194</v>
      </c>
      <c r="EW1" t="s">
        <v>195</v>
      </c>
      <c r="EX1" t="s">
        <v>196</v>
      </c>
      <c r="EY1" t="s">
        <v>197</v>
      </c>
      <c r="EZ1" t="s">
        <v>198</v>
      </c>
      <c r="FA1" t="s">
        <v>199</v>
      </c>
      <c r="FB1" t="s">
        <v>200</v>
      </c>
      <c r="FC1" t="s">
        <v>201</v>
      </c>
      <c r="FD1" t="s">
        <v>202</v>
      </c>
      <c r="FE1" t="s">
        <v>203</v>
      </c>
      <c r="FF1" t="s">
        <v>204</v>
      </c>
      <c r="FG1" t="s">
        <v>205</v>
      </c>
      <c r="FH1" t="s">
        <v>206</v>
      </c>
      <c r="FI1" t="s">
        <v>207</v>
      </c>
      <c r="FJ1" t="s">
        <v>208</v>
      </c>
      <c r="FK1" t="s">
        <v>209</v>
      </c>
      <c r="FL1" t="s">
        <v>210</v>
      </c>
      <c r="FM1" t="s">
        <v>211</v>
      </c>
      <c r="FN1" t="s">
        <v>212</v>
      </c>
      <c r="FO1" t="s">
        <v>213</v>
      </c>
      <c r="FP1" t="s">
        <v>214</v>
      </c>
      <c r="FQ1" t="s">
        <v>215</v>
      </c>
      <c r="FR1" t="s">
        <v>216</v>
      </c>
      <c r="FS1" t="s">
        <v>217</v>
      </c>
      <c r="FT1" t="s">
        <v>218</v>
      </c>
      <c r="FU1" t="s">
        <v>219</v>
      </c>
      <c r="FV1" t="s">
        <v>220</v>
      </c>
      <c r="FW1" t="s">
        <v>221</v>
      </c>
      <c r="FX1" t="s">
        <v>222</v>
      </c>
      <c r="FY1" t="s">
        <v>223</v>
      </c>
      <c r="FZ1" t="s">
        <v>224</v>
      </c>
      <c r="GA1" t="s">
        <v>225</v>
      </c>
      <c r="GB1" t="s">
        <v>226</v>
      </c>
      <c r="GC1" t="s">
        <v>227</v>
      </c>
      <c r="GD1" t="s">
        <v>228</v>
      </c>
      <c r="GE1" t="s">
        <v>229</v>
      </c>
      <c r="GF1" t="s">
        <v>230</v>
      </c>
      <c r="GG1" t="s">
        <v>231</v>
      </c>
      <c r="GH1" t="s">
        <v>232</v>
      </c>
      <c r="GI1" t="s">
        <v>233</v>
      </c>
      <c r="GJ1" t="s">
        <v>234</v>
      </c>
      <c r="GK1" t="s">
        <v>235</v>
      </c>
      <c r="GL1" t="s">
        <v>236</v>
      </c>
      <c r="GM1" t="s">
        <v>237</v>
      </c>
      <c r="GN1" t="s">
        <v>238</v>
      </c>
      <c r="GO1" t="s">
        <v>239</v>
      </c>
      <c r="GP1" t="s">
        <v>240</v>
      </c>
      <c r="GQ1" t="s">
        <v>241</v>
      </c>
      <c r="GR1" t="s">
        <v>242</v>
      </c>
      <c r="GS1" t="s">
        <v>243</v>
      </c>
      <c r="GT1" t="s">
        <v>244</v>
      </c>
      <c r="GU1" t="s">
        <v>245</v>
      </c>
      <c r="GV1" t="s">
        <v>246</v>
      </c>
      <c r="GW1" t="s">
        <v>247</v>
      </c>
      <c r="GX1" t="s">
        <v>248</v>
      </c>
      <c r="GY1" t="s">
        <v>249</v>
      </c>
      <c r="GZ1" t="s">
        <v>250</v>
      </c>
      <c r="HA1" t="s">
        <v>251</v>
      </c>
      <c r="HB1" t="s">
        <v>252</v>
      </c>
      <c r="HC1" t="s">
        <v>253</v>
      </c>
      <c r="HD1" t="s">
        <v>254</v>
      </c>
      <c r="HE1" t="s">
        <v>255</v>
      </c>
      <c r="HF1" t="s">
        <v>256</v>
      </c>
      <c r="HG1" t="s">
        <v>257</v>
      </c>
      <c r="HH1" t="s">
        <v>258</v>
      </c>
      <c r="HI1" t="s">
        <v>259</v>
      </c>
      <c r="HJ1" t="s">
        <v>260</v>
      </c>
      <c r="HK1" t="s">
        <v>261</v>
      </c>
      <c r="HL1" t="s">
        <v>262</v>
      </c>
      <c r="HM1" t="s">
        <v>263</v>
      </c>
      <c r="HN1" t="s">
        <v>264</v>
      </c>
      <c r="HO1" t="s">
        <v>265</v>
      </c>
      <c r="HP1" t="s">
        <v>266</v>
      </c>
      <c r="HQ1" t="s">
        <v>267</v>
      </c>
      <c r="HR1" t="s">
        <v>268</v>
      </c>
      <c r="HS1" t="s">
        <v>269</v>
      </c>
      <c r="HT1" t="s">
        <v>270</v>
      </c>
      <c r="HU1" t="s">
        <v>271</v>
      </c>
      <c r="HV1" t="s">
        <v>272</v>
      </c>
      <c r="HW1" t="s">
        <v>273</v>
      </c>
      <c r="HX1" t="s">
        <v>274</v>
      </c>
      <c r="HY1" t="s">
        <v>275</v>
      </c>
      <c r="HZ1" t="s">
        <v>276</v>
      </c>
      <c r="IA1" t="s">
        <v>277</v>
      </c>
      <c r="IB1" t="s">
        <v>278</v>
      </c>
      <c r="IC1" t="s">
        <v>279</v>
      </c>
      <c r="ID1" t="s">
        <v>280</v>
      </c>
      <c r="IE1" t="s">
        <v>281</v>
      </c>
      <c r="IF1" t="s">
        <v>282</v>
      </c>
      <c r="IG1" t="s">
        <v>283</v>
      </c>
      <c r="IH1" t="s">
        <v>284</v>
      </c>
      <c r="II1" t="s">
        <v>285</v>
      </c>
      <c r="IJ1" t="s">
        <v>286</v>
      </c>
      <c r="IK1" t="s">
        <v>287</v>
      </c>
      <c r="IL1" t="s">
        <v>288</v>
      </c>
      <c r="IM1" t="s">
        <v>289</v>
      </c>
      <c r="IN1" t="s">
        <v>290</v>
      </c>
      <c r="IO1" t="s">
        <v>291</v>
      </c>
      <c r="IP1" t="s">
        <v>292</v>
      </c>
      <c r="IQ1" t="s">
        <v>293</v>
      </c>
      <c r="IR1" t="s">
        <v>294</v>
      </c>
      <c r="IS1" t="s">
        <v>295</v>
      </c>
      <c r="IT1" t="s">
        <v>296</v>
      </c>
      <c r="IU1" t="s">
        <v>297</v>
      </c>
      <c r="IV1" t="s">
        <v>298</v>
      </c>
      <c r="IW1" t="s">
        <v>299</v>
      </c>
      <c r="IX1" t="s">
        <v>300</v>
      </c>
      <c r="IY1" t="s">
        <v>301</v>
      </c>
      <c r="IZ1" t="s">
        <v>302</v>
      </c>
      <c r="JA1" t="s">
        <v>303</v>
      </c>
      <c r="JB1" t="s">
        <v>304</v>
      </c>
      <c r="JC1" t="s">
        <v>305</v>
      </c>
      <c r="JD1" t="s">
        <v>306</v>
      </c>
      <c r="JE1" t="s">
        <v>307</v>
      </c>
      <c r="JF1" t="s">
        <v>308</v>
      </c>
      <c r="JG1" t="s">
        <v>309</v>
      </c>
      <c r="JH1" t="s">
        <v>310</v>
      </c>
      <c r="JI1" t="s">
        <v>311</v>
      </c>
      <c r="JJ1" t="s">
        <v>312</v>
      </c>
      <c r="JK1" t="s">
        <v>313</v>
      </c>
      <c r="JL1" t="s">
        <v>314</v>
      </c>
      <c r="JM1" t="s">
        <v>315</v>
      </c>
      <c r="JN1" t="s">
        <v>316</v>
      </c>
      <c r="JO1" t="s">
        <v>317</v>
      </c>
      <c r="JP1" t="s">
        <v>318</v>
      </c>
      <c r="JQ1" t="s">
        <v>319</v>
      </c>
      <c r="JR1" t="s">
        <v>320</v>
      </c>
      <c r="JS1" t="s">
        <v>321</v>
      </c>
      <c r="JT1" t="s">
        <v>322</v>
      </c>
      <c r="JU1" t="s">
        <v>323</v>
      </c>
      <c r="JV1" t="s">
        <v>324</v>
      </c>
      <c r="JW1" t="s">
        <v>325</v>
      </c>
      <c r="JX1" t="s">
        <v>326</v>
      </c>
      <c r="JY1" t="s">
        <v>327</v>
      </c>
      <c r="JZ1" t="s">
        <v>328</v>
      </c>
      <c r="KA1" t="s">
        <v>329</v>
      </c>
      <c r="KB1" t="s">
        <v>330</v>
      </c>
      <c r="KC1" t="s">
        <v>331</v>
      </c>
      <c r="KD1" t="s">
        <v>332</v>
      </c>
      <c r="KE1" t="s">
        <v>333</v>
      </c>
      <c r="KF1" t="s">
        <v>334</v>
      </c>
      <c r="KG1" t="s">
        <v>335</v>
      </c>
      <c r="KH1" t="s">
        <v>336</v>
      </c>
      <c r="KI1" t="s">
        <v>337</v>
      </c>
      <c r="KJ1" t="s">
        <v>338</v>
      </c>
      <c r="KK1" t="s">
        <v>339</v>
      </c>
      <c r="KL1" t="s">
        <v>340</v>
      </c>
      <c r="KM1" t="s">
        <v>341</v>
      </c>
      <c r="KN1" t="s">
        <v>342</v>
      </c>
      <c r="KO1" t="s">
        <v>343</v>
      </c>
      <c r="KP1" t="s">
        <v>344</v>
      </c>
      <c r="KQ1" t="s">
        <v>345</v>
      </c>
      <c r="KR1" t="s">
        <v>346</v>
      </c>
      <c r="KS1" t="s">
        <v>347</v>
      </c>
      <c r="KT1" t="s">
        <v>348</v>
      </c>
      <c r="KU1" t="s">
        <v>349</v>
      </c>
      <c r="KV1" t="s">
        <v>350</v>
      </c>
      <c r="KW1" t="s">
        <v>351</v>
      </c>
      <c r="KX1" t="s">
        <v>352</v>
      </c>
      <c r="KY1" t="s">
        <v>353</v>
      </c>
      <c r="KZ1" t="s">
        <v>354</v>
      </c>
      <c r="LA1" t="s">
        <v>355</v>
      </c>
      <c r="LB1" t="s">
        <v>356</v>
      </c>
      <c r="LC1" t="s">
        <v>357</v>
      </c>
      <c r="LD1" t="s">
        <v>358</v>
      </c>
      <c r="LE1" t="s">
        <v>359</v>
      </c>
      <c r="LF1" t="s">
        <v>360</v>
      </c>
      <c r="LG1" t="s">
        <v>361</v>
      </c>
      <c r="LH1" t="s">
        <v>362</v>
      </c>
      <c r="LI1" t="s">
        <v>363</v>
      </c>
      <c r="LJ1" t="s">
        <v>364</v>
      </c>
    </row>
    <row r="2" spans="1:322">
      <c r="A2" t="s">
        <v>365</v>
      </c>
      <c r="B2">
        <v>0</v>
      </c>
      <c r="D2" t="s">
        <v>366</v>
      </c>
      <c r="E2">
        <v>1</v>
      </c>
      <c r="F2">
        <v>1</v>
      </c>
      <c r="DH2">
        <v>1</v>
      </c>
      <c r="DI2">
        <v>1</v>
      </c>
      <c r="EB2">
        <v>0</v>
      </c>
      <c r="ED2" t="s">
        <v>367</v>
      </c>
      <c r="EG2" t="s">
        <v>368</v>
      </c>
      <c r="EJ2" t="s">
        <v>369</v>
      </c>
      <c r="EQ2" t="s">
        <v>370</v>
      </c>
      <c r="ER2" t="s">
        <v>370</v>
      </c>
      <c r="ES2" t="s">
        <v>370</v>
      </c>
      <c r="EW2">
        <v>1</v>
      </c>
      <c r="EY2">
        <v>1</v>
      </c>
      <c r="EZ2">
        <v>1</v>
      </c>
      <c r="FH2">
        <v>1</v>
      </c>
      <c r="FJ2">
        <v>1</v>
      </c>
      <c r="FW2">
        <v>1</v>
      </c>
      <c r="GF2">
        <v>1</v>
      </c>
      <c r="GL2">
        <v>1</v>
      </c>
      <c r="GM2">
        <v>1</v>
      </c>
      <c r="GR2">
        <v>0</v>
      </c>
      <c r="GS2">
        <v>8</v>
      </c>
      <c r="GT2">
        <v>0</v>
      </c>
      <c r="GU2">
        <v>0</v>
      </c>
      <c r="GV2">
        <v>1</v>
      </c>
      <c r="HB2">
        <v>1</v>
      </c>
      <c r="HC2">
        <v>0</v>
      </c>
      <c r="HD2">
        <v>1</v>
      </c>
      <c r="JP2">
        <v>1</v>
      </c>
      <c r="JX2">
        <v>8</v>
      </c>
      <c r="JY2">
        <v>128</v>
      </c>
      <c r="LI2">
        <v>0</v>
      </c>
      <c r="LJ2">
        <v>0</v>
      </c>
    </row>
    <row r="3" spans="1:322">
      <c r="A3" t="s">
        <v>325</v>
      </c>
      <c r="B3">
        <v>1</v>
      </c>
      <c r="D3" t="s">
        <v>371</v>
      </c>
      <c r="E3">
        <v>2</v>
      </c>
      <c r="F3">
        <v>2</v>
      </c>
      <c r="DH3">
        <v>0</v>
      </c>
      <c r="DI3">
        <v>0</v>
      </c>
      <c r="EB3">
        <v>0</v>
      </c>
      <c r="ED3" t="s">
        <v>372</v>
      </c>
      <c r="EE3">
        <v>4</v>
      </c>
      <c r="EQ3" t="s">
        <v>373</v>
      </c>
      <c r="ER3" t="s">
        <v>373</v>
      </c>
      <c r="ES3" t="s">
        <v>374</v>
      </c>
      <c r="EY3">
        <v>1</v>
      </c>
      <c r="EZ3">
        <v>1</v>
      </c>
      <c r="FG3">
        <v>1</v>
      </c>
      <c r="FJ3">
        <v>1</v>
      </c>
      <c r="FW3">
        <v>1</v>
      </c>
      <c r="GF3">
        <v>1</v>
      </c>
      <c r="GL3">
        <v>0</v>
      </c>
      <c r="GM3">
        <v>0</v>
      </c>
      <c r="GR3">
        <v>0</v>
      </c>
      <c r="GS3">
        <v>8</v>
      </c>
      <c r="GT3">
        <v>0</v>
      </c>
      <c r="GU3">
        <v>0</v>
      </c>
      <c r="JP3">
        <v>1</v>
      </c>
      <c r="JW3">
        <v>1</v>
      </c>
      <c r="JX3">
        <v>8</v>
      </c>
      <c r="LI3">
        <v>0</v>
      </c>
      <c r="LJ3">
        <v>0</v>
      </c>
    </row>
    <row r="4" spans="1:322">
      <c r="A4" t="s">
        <v>375</v>
      </c>
      <c r="B4">
        <v>2</v>
      </c>
      <c r="D4" t="s">
        <v>376</v>
      </c>
      <c r="E4">
        <v>65</v>
      </c>
      <c r="F4">
        <v>3</v>
      </c>
      <c r="DH4">
        <v>2</v>
      </c>
      <c r="DI4">
        <v>2</v>
      </c>
      <c r="EB4">
        <v>0</v>
      </c>
      <c r="ED4" t="s">
        <v>377</v>
      </c>
      <c r="EG4" t="s">
        <v>378</v>
      </c>
      <c r="EQ4" t="s">
        <v>379</v>
      </c>
      <c r="ER4" t="s">
        <v>379</v>
      </c>
      <c r="ES4" t="s">
        <v>374</v>
      </c>
      <c r="EW4">
        <v>1</v>
      </c>
      <c r="FJ4">
        <v>1</v>
      </c>
      <c r="FW4">
        <v>1</v>
      </c>
      <c r="GL4">
        <v>1</v>
      </c>
      <c r="GM4">
        <v>1</v>
      </c>
      <c r="GR4">
        <v>0</v>
      </c>
      <c r="GS4">
        <v>8</v>
      </c>
      <c r="GT4">
        <v>0</v>
      </c>
      <c r="GU4">
        <v>0</v>
      </c>
      <c r="GV4">
        <v>1</v>
      </c>
      <c r="JP4">
        <v>1</v>
      </c>
      <c r="JX4">
        <v>8</v>
      </c>
      <c r="JY4">
        <v>128</v>
      </c>
      <c r="LI4">
        <v>0</v>
      </c>
      <c r="LJ4">
        <v>0</v>
      </c>
    </row>
    <row r="5" spans="1:322">
      <c r="A5" t="s">
        <v>380</v>
      </c>
      <c r="B5">
        <v>3</v>
      </c>
      <c r="D5" t="s">
        <v>381</v>
      </c>
      <c r="E5">
        <v>3</v>
      </c>
      <c r="F5">
        <v>4</v>
      </c>
      <c r="CS5">
        <v>1</v>
      </c>
      <c r="CT5" t="s">
        <v>382</v>
      </c>
      <c r="DH5">
        <v>3</v>
      </c>
      <c r="DI5">
        <v>0</v>
      </c>
      <c r="EB5">
        <v>0</v>
      </c>
      <c r="ED5" t="s">
        <v>377</v>
      </c>
      <c r="EQ5" t="s">
        <v>383</v>
      </c>
      <c r="ER5" t="s">
        <v>383</v>
      </c>
      <c r="ES5" t="s">
        <v>374</v>
      </c>
      <c r="EY5">
        <v>1</v>
      </c>
      <c r="FE5">
        <v>1</v>
      </c>
      <c r="FW5">
        <v>1</v>
      </c>
      <c r="GF5">
        <v>1</v>
      </c>
      <c r="GL5">
        <v>0</v>
      </c>
      <c r="GM5">
        <v>1</v>
      </c>
      <c r="GR5">
        <v>0</v>
      </c>
      <c r="GS5">
        <v>8</v>
      </c>
      <c r="GT5">
        <v>0</v>
      </c>
      <c r="GU5">
        <v>0</v>
      </c>
      <c r="GV5">
        <v>1</v>
      </c>
      <c r="GW5">
        <v>1</v>
      </c>
      <c r="JP5">
        <v>1</v>
      </c>
      <c r="JX5">
        <v>8</v>
      </c>
      <c r="LI5">
        <v>0</v>
      </c>
      <c r="LJ5">
        <v>0</v>
      </c>
    </row>
    <row r="6" spans="1:322">
      <c r="A6" t="s">
        <v>384</v>
      </c>
      <c r="B6">
        <v>4</v>
      </c>
      <c r="D6" t="s">
        <v>385</v>
      </c>
      <c r="E6">
        <v>65</v>
      </c>
      <c r="F6">
        <v>5</v>
      </c>
      <c r="DH6">
        <v>2</v>
      </c>
      <c r="DI6">
        <v>2</v>
      </c>
      <c r="EB6">
        <v>0</v>
      </c>
      <c r="ED6" t="s">
        <v>377</v>
      </c>
      <c r="EE6">
        <v>1</v>
      </c>
      <c r="EG6" t="s">
        <v>378</v>
      </c>
      <c r="EQ6" t="s">
        <v>386</v>
      </c>
      <c r="ER6" t="s">
        <v>386</v>
      </c>
      <c r="ES6" t="s">
        <v>374</v>
      </c>
      <c r="EV6">
        <v>1</v>
      </c>
      <c r="EW6">
        <v>1</v>
      </c>
      <c r="FJ6">
        <v>1</v>
      </c>
      <c r="FW6">
        <v>1</v>
      </c>
      <c r="GL6">
        <v>1</v>
      </c>
      <c r="GM6">
        <v>1</v>
      </c>
      <c r="GR6">
        <v>0</v>
      </c>
      <c r="GS6">
        <v>8</v>
      </c>
      <c r="GT6">
        <v>0</v>
      </c>
      <c r="GU6">
        <v>0</v>
      </c>
      <c r="GV6">
        <v>1</v>
      </c>
      <c r="JP6">
        <v>1</v>
      </c>
      <c r="JX6">
        <v>8</v>
      </c>
      <c r="LI6">
        <v>0</v>
      </c>
      <c r="LJ6">
        <v>0</v>
      </c>
    </row>
    <row r="7" spans="1:322">
      <c r="A7" t="s">
        <v>387</v>
      </c>
      <c r="B7">
        <v>5</v>
      </c>
      <c r="D7" t="s">
        <v>388</v>
      </c>
      <c r="E7">
        <v>1</v>
      </c>
      <c r="F7">
        <v>1</v>
      </c>
      <c r="DH7">
        <v>4</v>
      </c>
      <c r="DI7">
        <v>1</v>
      </c>
      <c r="EB7">
        <v>0</v>
      </c>
      <c r="ED7" t="s">
        <v>367</v>
      </c>
      <c r="EE7">
        <v>1</v>
      </c>
      <c r="EG7" t="s">
        <v>368</v>
      </c>
      <c r="EJ7" t="s">
        <v>369</v>
      </c>
      <c r="EQ7" t="s">
        <v>389</v>
      </c>
      <c r="ER7" t="s">
        <v>389</v>
      </c>
      <c r="ES7" t="s">
        <v>389</v>
      </c>
      <c r="EV7">
        <v>1</v>
      </c>
      <c r="EW7">
        <v>1</v>
      </c>
      <c r="EY7">
        <v>1</v>
      </c>
      <c r="EZ7">
        <v>1</v>
      </c>
      <c r="FJ7">
        <v>1</v>
      </c>
      <c r="FW7">
        <v>1</v>
      </c>
      <c r="GL7">
        <v>0</v>
      </c>
      <c r="GM7">
        <v>0</v>
      </c>
      <c r="GR7">
        <v>0</v>
      </c>
      <c r="GS7">
        <v>8</v>
      </c>
      <c r="GT7">
        <v>0</v>
      </c>
      <c r="GU7">
        <v>0</v>
      </c>
      <c r="GV7">
        <v>1</v>
      </c>
      <c r="HB7">
        <v>1</v>
      </c>
      <c r="HC7">
        <v>0</v>
      </c>
      <c r="HD7">
        <v>1</v>
      </c>
      <c r="JP7">
        <v>1</v>
      </c>
      <c r="JX7">
        <v>8</v>
      </c>
      <c r="LI7">
        <v>0</v>
      </c>
      <c r="LJ7">
        <v>0</v>
      </c>
    </row>
    <row r="8" spans="1:322">
      <c r="A8" t="s">
        <v>390</v>
      </c>
      <c r="B8">
        <v>6</v>
      </c>
      <c r="C8" t="s">
        <v>391</v>
      </c>
      <c r="D8" t="s">
        <v>392</v>
      </c>
      <c r="P8" t="s">
        <v>393</v>
      </c>
      <c r="DN8" t="s">
        <v>393</v>
      </c>
      <c r="EA8">
        <v>1</v>
      </c>
      <c r="EB8">
        <v>0</v>
      </c>
      <c r="EC8">
        <v>1</v>
      </c>
      <c r="ED8" t="s">
        <v>377</v>
      </c>
      <c r="EG8" t="s">
        <v>394</v>
      </c>
      <c r="EQ8" t="s">
        <v>370</v>
      </c>
      <c r="ER8" t="s">
        <v>370</v>
      </c>
      <c r="ES8" t="s">
        <v>374</v>
      </c>
      <c r="EW8">
        <v>1</v>
      </c>
      <c r="FJ8">
        <v>1</v>
      </c>
      <c r="FW8">
        <v>1</v>
      </c>
      <c r="FX8">
        <v>20</v>
      </c>
      <c r="GL8">
        <v>1</v>
      </c>
      <c r="GM8">
        <v>1</v>
      </c>
      <c r="GR8">
        <v>0</v>
      </c>
      <c r="GS8">
        <v>5</v>
      </c>
      <c r="GT8">
        <v>12</v>
      </c>
      <c r="GU8">
        <v>-1</v>
      </c>
      <c r="GV8">
        <v>1</v>
      </c>
      <c r="JP8">
        <v>1</v>
      </c>
      <c r="JQ8">
        <v>10</v>
      </c>
      <c r="JR8">
        <v>9</v>
      </c>
      <c r="JX8">
        <v>8</v>
      </c>
      <c r="JY8">
        <v>128</v>
      </c>
      <c r="JZ8">
        <v>1</v>
      </c>
      <c r="KA8">
        <v>1</v>
      </c>
      <c r="KB8">
        <v>1</v>
      </c>
      <c r="KC8">
        <v>1</v>
      </c>
      <c r="KD8">
        <v>1</v>
      </c>
      <c r="KE8">
        <v>1</v>
      </c>
      <c r="KF8">
        <v>1</v>
      </c>
      <c r="KG8">
        <v>1</v>
      </c>
      <c r="KH8">
        <v>1</v>
      </c>
      <c r="KI8">
        <v>1</v>
      </c>
      <c r="KJ8">
        <v>1</v>
      </c>
      <c r="KK8">
        <v>1</v>
      </c>
      <c r="LH8">
        <v>256</v>
      </c>
      <c r="LI8">
        <v>1000</v>
      </c>
      <c r="LJ8">
        <v>0</v>
      </c>
    </row>
    <row r="9" spans="1:322">
      <c r="A9" t="s">
        <v>395</v>
      </c>
      <c r="B9">
        <v>7</v>
      </c>
      <c r="C9" t="s">
        <v>391</v>
      </c>
      <c r="D9" t="s">
        <v>396</v>
      </c>
      <c r="E9">
        <v>4</v>
      </c>
      <c r="P9" t="s">
        <v>397</v>
      </c>
      <c r="Q9">
        <v>1</v>
      </c>
      <c r="DH9">
        <v>11</v>
      </c>
      <c r="DN9" t="s">
        <v>397</v>
      </c>
      <c r="EA9">
        <v>1</v>
      </c>
      <c r="EB9">
        <v>0</v>
      </c>
      <c r="ED9" t="s">
        <v>377</v>
      </c>
      <c r="EG9" t="s">
        <v>394</v>
      </c>
      <c r="EQ9" t="s">
        <v>370</v>
      </c>
      <c r="ER9" t="s">
        <v>370</v>
      </c>
      <c r="ES9" t="s">
        <v>374</v>
      </c>
      <c r="EW9">
        <v>1</v>
      </c>
      <c r="FJ9">
        <v>1</v>
      </c>
      <c r="FW9">
        <v>1</v>
      </c>
      <c r="FX9">
        <v>20</v>
      </c>
      <c r="GL9">
        <v>1</v>
      </c>
      <c r="GM9">
        <v>1</v>
      </c>
      <c r="GR9">
        <v>1</v>
      </c>
      <c r="GS9">
        <v>5</v>
      </c>
      <c r="GT9">
        <v>24</v>
      </c>
      <c r="GU9">
        <v>0</v>
      </c>
      <c r="GV9">
        <v>1</v>
      </c>
      <c r="IP9">
        <v>12</v>
      </c>
      <c r="IQ9" t="s">
        <v>398</v>
      </c>
      <c r="JP9">
        <v>1</v>
      </c>
      <c r="JQ9">
        <v>10</v>
      </c>
      <c r="JR9">
        <v>9</v>
      </c>
      <c r="JX9">
        <v>8</v>
      </c>
      <c r="JY9">
        <v>128</v>
      </c>
      <c r="KM9" t="s">
        <v>399</v>
      </c>
      <c r="KN9">
        <v>1</v>
      </c>
      <c r="KO9">
        <v>2</v>
      </c>
      <c r="KP9">
        <v>3</v>
      </c>
      <c r="KQ9">
        <v>6</v>
      </c>
      <c r="KR9">
        <v>12</v>
      </c>
      <c r="KS9">
        <v>24</v>
      </c>
      <c r="KT9">
        <v>4</v>
      </c>
      <c r="KU9">
        <v>2</v>
      </c>
      <c r="KV9">
        <v>3</v>
      </c>
      <c r="KW9">
        <v>7</v>
      </c>
      <c r="KX9">
        <v>14</v>
      </c>
      <c r="KY9">
        <v>27</v>
      </c>
      <c r="KZ9" t="s">
        <v>400</v>
      </c>
      <c r="LH9">
        <v>256</v>
      </c>
      <c r="LI9">
        <v>1000</v>
      </c>
      <c r="LJ9">
        <v>0</v>
      </c>
    </row>
    <row r="10" spans="1:322">
      <c r="A10" t="s">
        <v>401</v>
      </c>
      <c r="B10">
        <v>8</v>
      </c>
      <c r="C10" t="s">
        <v>391</v>
      </c>
      <c r="D10" t="s">
        <v>402</v>
      </c>
      <c r="F10">
        <v>6</v>
      </c>
      <c r="X10">
        <v>34179</v>
      </c>
      <c r="Z10" t="s">
        <v>403</v>
      </c>
      <c r="AA10" t="s">
        <v>404</v>
      </c>
      <c r="AB10" t="s">
        <v>405</v>
      </c>
      <c r="AC10" t="s">
        <v>406</v>
      </c>
      <c r="AD10" t="e" cm="1">
        <f t="array" ref="AD10">-edmn</f>
        <v>#NAME?</v>
      </c>
      <c r="CT10" t="s">
        <v>407</v>
      </c>
      <c r="DE10" t="s">
        <v>408</v>
      </c>
      <c r="EA10">
        <v>1</v>
      </c>
      <c r="EB10">
        <v>3</v>
      </c>
      <c r="ED10" t="s">
        <v>409</v>
      </c>
      <c r="EQ10" t="s">
        <v>383</v>
      </c>
      <c r="ER10" t="s">
        <v>383</v>
      </c>
      <c r="ES10" t="s">
        <v>374</v>
      </c>
      <c r="EX10">
        <v>4</v>
      </c>
      <c r="FM10">
        <v>1</v>
      </c>
      <c r="FT10" t="s">
        <v>407</v>
      </c>
      <c r="FU10" t="s">
        <v>408</v>
      </c>
      <c r="FW10">
        <v>1</v>
      </c>
      <c r="FX10">
        <v>20</v>
      </c>
      <c r="GL10">
        <v>0</v>
      </c>
      <c r="GM10">
        <v>1</v>
      </c>
      <c r="GR10">
        <v>1</v>
      </c>
      <c r="GS10">
        <v>7</v>
      </c>
      <c r="GT10">
        <v>10</v>
      </c>
      <c r="GU10">
        <v>0</v>
      </c>
      <c r="GV10">
        <v>1</v>
      </c>
      <c r="IB10">
        <v>40</v>
      </c>
      <c r="IC10" t="s">
        <v>410</v>
      </c>
      <c r="ID10">
        <v>25</v>
      </c>
      <c r="IE10" t="s">
        <v>411</v>
      </c>
      <c r="IF10">
        <v>200</v>
      </c>
      <c r="IG10" t="s">
        <v>412</v>
      </c>
      <c r="IH10">
        <v>100</v>
      </c>
      <c r="II10" t="s">
        <v>413</v>
      </c>
      <c r="IJ10">
        <v>27</v>
      </c>
      <c r="IK10" t="s">
        <v>414</v>
      </c>
      <c r="IL10">
        <v>0</v>
      </c>
      <c r="IM10" t="s">
        <v>415</v>
      </c>
      <c r="JP10">
        <v>1</v>
      </c>
      <c r="JX10">
        <v>8</v>
      </c>
      <c r="KN10">
        <v>40</v>
      </c>
      <c r="KO10">
        <v>25</v>
      </c>
      <c r="KP10">
        <v>45</v>
      </c>
      <c r="KQ10">
        <v>60</v>
      </c>
      <c r="KR10">
        <v>80</v>
      </c>
      <c r="KS10">
        <v>100</v>
      </c>
      <c r="LH10">
        <v>256</v>
      </c>
      <c r="LI10">
        <v>1000</v>
      </c>
      <c r="LJ10">
        <v>0</v>
      </c>
    </row>
    <row r="11" spans="1:322">
      <c r="A11" t="s">
        <v>416</v>
      </c>
      <c r="B11">
        <v>9</v>
      </c>
      <c r="C11" t="s">
        <v>391</v>
      </c>
      <c r="D11" t="s">
        <v>417</v>
      </c>
      <c r="AW11" t="s">
        <v>418</v>
      </c>
      <c r="AZ11" t="s">
        <v>419</v>
      </c>
      <c r="BA11" t="s">
        <v>420</v>
      </c>
      <c r="EA11">
        <v>1</v>
      </c>
      <c r="EB11">
        <v>4</v>
      </c>
      <c r="ED11" t="s">
        <v>377</v>
      </c>
      <c r="EG11" t="s">
        <v>421</v>
      </c>
      <c r="EH11" t="s">
        <v>394</v>
      </c>
      <c r="ES11" t="s">
        <v>374</v>
      </c>
      <c r="EW11">
        <v>1</v>
      </c>
      <c r="FW11">
        <v>1</v>
      </c>
      <c r="FX11">
        <v>20</v>
      </c>
      <c r="GL11">
        <v>0</v>
      </c>
      <c r="GM11">
        <v>0</v>
      </c>
      <c r="GR11">
        <v>0</v>
      </c>
      <c r="GS11">
        <v>8</v>
      </c>
      <c r="GT11">
        <v>0</v>
      </c>
      <c r="GU11">
        <v>0</v>
      </c>
      <c r="GV11">
        <v>1</v>
      </c>
      <c r="HE11">
        <v>1</v>
      </c>
      <c r="IB11">
        <v>5</v>
      </c>
      <c r="IC11" t="s">
        <v>422</v>
      </c>
      <c r="ID11">
        <v>80</v>
      </c>
      <c r="IE11" t="s">
        <v>423</v>
      </c>
      <c r="JP11">
        <v>1</v>
      </c>
      <c r="JX11">
        <v>8</v>
      </c>
      <c r="LH11">
        <v>256</v>
      </c>
      <c r="LI11">
        <v>1000</v>
      </c>
      <c r="LJ11">
        <v>0</v>
      </c>
    </row>
    <row r="12" spans="1:322">
      <c r="A12" t="s">
        <v>424</v>
      </c>
      <c r="B12">
        <v>10</v>
      </c>
      <c r="C12" t="s">
        <v>391</v>
      </c>
      <c r="D12" t="s">
        <v>425</v>
      </c>
      <c r="E12">
        <v>5</v>
      </c>
      <c r="F12">
        <v>7</v>
      </c>
      <c r="CU12" t="s">
        <v>426</v>
      </c>
      <c r="CY12" t="s">
        <v>427</v>
      </c>
      <c r="CZ12" t="s">
        <v>428</v>
      </c>
      <c r="DH12">
        <v>12</v>
      </c>
      <c r="DI12">
        <v>16</v>
      </c>
      <c r="EA12">
        <v>1</v>
      </c>
      <c r="EB12">
        <v>3</v>
      </c>
      <c r="ED12" t="s">
        <v>372</v>
      </c>
      <c r="EG12" t="s">
        <v>421</v>
      </c>
      <c r="EQ12" t="s">
        <v>429</v>
      </c>
      <c r="ER12" t="s">
        <v>370</v>
      </c>
      <c r="ES12" t="s">
        <v>374</v>
      </c>
      <c r="ET12">
        <v>1</v>
      </c>
      <c r="EV12">
        <v>1</v>
      </c>
      <c r="EW12">
        <v>1</v>
      </c>
      <c r="EY12">
        <v>1</v>
      </c>
      <c r="EZ12">
        <v>1</v>
      </c>
      <c r="FH12">
        <v>1</v>
      </c>
      <c r="FJ12">
        <v>1</v>
      </c>
      <c r="FW12">
        <v>1</v>
      </c>
      <c r="FX12">
        <v>20</v>
      </c>
      <c r="GL12">
        <v>1</v>
      </c>
      <c r="GM12">
        <v>1</v>
      </c>
      <c r="GR12">
        <v>1</v>
      </c>
      <c r="GS12">
        <v>6</v>
      </c>
      <c r="GT12">
        <v>8</v>
      </c>
      <c r="GU12">
        <v>1</v>
      </c>
      <c r="HH12" t="s">
        <v>404</v>
      </c>
      <c r="HI12" t="s">
        <v>430</v>
      </c>
      <c r="HN12">
        <v>0</v>
      </c>
      <c r="HO12" t="s">
        <v>431</v>
      </c>
      <c r="IF12">
        <v>-15</v>
      </c>
      <c r="IG12" t="s">
        <v>432</v>
      </c>
      <c r="IH12">
        <v>3</v>
      </c>
      <c r="II12" t="s">
        <v>433</v>
      </c>
      <c r="JP12">
        <v>1</v>
      </c>
      <c r="JQ12">
        <v>10</v>
      </c>
      <c r="JR12">
        <v>9</v>
      </c>
      <c r="JX12">
        <v>8</v>
      </c>
      <c r="JY12">
        <v>128</v>
      </c>
      <c r="LH12">
        <v>256</v>
      </c>
      <c r="LI12">
        <v>1000</v>
      </c>
      <c r="LJ12">
        <v>0</v>
      </c>
    </row>
    <row r="13" spans="1:322">
      <c r="A13" t="s">
        <v>434</v>
      </c>
      <c r="B13">
        <v>11</v>
      </c>
      <c r="C13" t="s">
        <v>391</v>
      </c>
      <c r="D13" t="s">
        <v>435</v>
      </c>
      <c r="E13">
        <v>4</v>
      </c>
      <c r="P13" t="s">
        <v>436</v>
      </c>
      <c r="Q13">
        <v>1</v>
      </c>
      <c r="DH13">
        <v>11</v>
      </c>
      <c r="DN13" t="s">
        <v>436</v>
      </c>
      <c r="EA13">
        <v>1</v>
      </c>
      <c r="EB13">
        <v>4</v>
      </c>
      <c r="ED13" t="s">
        <v>377</v>
      </c>
      <c r="EG13" t="s">
        <v>394</v>
      </c>
      <c r="EQ13" t="s">
        <v>370</v>
      </c>
      <c r="ER13" t="s">
        <v>370</v>
      </c>
      <c r="ES13" t="s">
        <v>374</v>
      </c>
      <c r="EW13">
        <v>1</v>
      </c>
      <c r="FJ13">
        <v>1</v>
      </c>
      <c r="FW13">
        <v>6</v>
      </c>
      <c r="FX13">
        <v>20</v>
      </c>
      <c r="GL13">
        <v>1</v>
      </c>
      <c r="GM13">
        <v>1</v>
      </c>
      <c r="GR13">
        <v>1</v>
      </c>
      <c r="GS13">
        <v>5</v>
      </c>
      <c r="GT13">
        <v>28</v>
      </c>
      <c r="GU13">
        <v>1</v>
      </c>
      <c r="GV13">
        <v>1</v>
      </c>
      <c r="IP13">
        <v>12</v>
      </c>
      <c r="IQ13" t="s">
        <v>398</v>
      </c>
      <c r="JP13">
        <v>1</v>
      </c>
      <c r="JQ13">
        <v>10</v>
      </c>
      <c r="JR13">
        <v>9</v>
      </c>
      <c r="JX13">
        <v>7</v>
      </c>
      <c r="JY13">
        <v>128</v>
      </c>
      <c r="KM13" t="s">
        <v>437</v>
      </c>
      <c r="KN13">
        <v>6</v>
      </c>
      <c r="KO13">
        <v>4</v>
      </c>
      <c r="KP13">
        <v>5</v>
      </c>
      <c r="KQ13">
        <v>8</v>
      </c>
      <c r="KR13">
        <v>16</v>
      </c>
      <c r="KS13">
        <v>42</v>
      </c>
      <c r="KT13">
        <v>8</v>
      </c>
      <c r="KU13">
        <v>4</v>
      </c>
      <c r="KV13">
        <v>5</v>
      </c>
      <c r="KW13">
        <v>9</v>
      </c>
      <c r="KX13">
        <v>17</v>
      </c>
      <c r="KY13">
        <v>44</v>
      </c>
      <c r="KZ13" t="s">
        <v>438</v>
      </c>
      <c r="LA13">
        <v>100</v>
      </c>
      <c r="LB13">
        <v>30</v>
      </c>
      <c r="LC13">
        <v>30</v>
      </c>
      <c r="LD13">
        <v>30</v>
      </c>
      <c r="LH13">
        <v>384</v>
      </c>
      <c r="LI13">
        <v>3000</v>
      </c>
      <c r="LJ13">
        <v>0</v>
      </c>
    </row>
    <row r="14" spans="1:322">
      <c r="A14" t="s">
        <v>439</v>
      </c>
      <c r="B14">
        <v>12</v>
      </c>
      <c r="C14" t="s">
        <v>391</v>
      </c>
      <c r="D14" t="s">
        <v>440</v>
      </c>
      <c r="E14">
        <v>4</v>
      </c>
      <c r="F14">
        <v>8</v>
      </c>
      <c r="Q14">
        <v>1</v>
      </c>
      <c r="S14" t="s">
        <v>441</v>
      </c>
      <c r="T14" t="s">
        <v>442</v>
      </c>
      <c r="DH14">
        <v>11</v>
      </c>
      <c r="DI14">
        <v>17</v>
      </c>
      <c r="DO14" t="s">
        <v>441</v>
      </c>
      <c r="DP14" t="s">
        <v>442</v>
      </c>
      <c r="EA14">
        <v>1</v>
      </c>
      <c r="EB14">
        <v>7</v>
      </c>
      <c r="ED14" t="s">
        <v>377</v>
      </c>
      <c r="EG14" t="s">
        <v>394</v>
      </c>
      <c r="EQ14" t="s">
        <v>370</v>
      </c>
      <c r="ER14" t="s">
        <v>370</v>
      </c>
      <c r="ES14" t="s">
        <v>374</v>
      </c>
      <c r="EW14">
        <v>1</v>
      </c>
      <c r="FJ14">
        <v>1</v>
      </c>
      <c r="FW14">
        <v>6</v>
      </c>
      <c r="FX14">
        <v>20</v>
      </c>
      <c r="GC14" t="s">
        <v>390</v>
      </c>
      <c r="GL14">
        <v>1</v>
      </c>
      <c r="GM14">
        <v>1</v>
      </c>
      <c r="GR14">
        <v>1</v>
      </c>
      <c r="GS14">
        <v>8</v>
      </c>
      <c r="GT14">
        <v>4</v>
      </c>
      <c r="GU14">
        <v>1</v>
      </c>
      <c r="GV14">
        <v>1</v>
      </c>
      <c r="HH14" t="s">
        <v>443</v>
      </c>
      <c r="HI14" t="s">
        <v>444</v>
      </c>
      <c r="HJ14" t="s">
        <v>445</v>
      </c>
      <c r="HK14" t="s">
        <v>446</v>
      </c>
      <c r="HL14">
        <v>2</v>
      </c>
      <c r="HM14" t="s">
        <v>447</v>
      </c>
      <c r="HP14" t="s">
        <v>448</v>
      </c>
      <c r="HQ14" t="s">
        <v>449</v>
      </c>
      <c r="IB14">
        <v>2</v>
      </c>
      <c r="IC14" t="s">
        <v>450</v>
      </c>
      <c r="ID14">
        <v>1</v>
      </c>
      <c r="IE14" t="s">
        <v>451</v>
      </c>
      <c r="IF14">
        <v>1</v>
      </c>
      <c r="IG14" t="s">
        <v>446</v>
      </c>
      <c r="IH14">
        <v>12</v>
      </c>
      <c r="II14" t="s">
        <v>433</v>
      </c>
      <c r="JP14">
        <v>1</v>
      </c>
      <c r="JX14">
        <v>8</v>
      </c>
      <c r="JY14">
        <v>96</v>
      </c>
      <c r="LF14">
        <v>5</v>
      </c>
      <c r="LH14">
        <v>384</v>
      </c>
      <c r="LI14">
        <v>3000</v>
      </c>
      <c r="LJ14">
        <v>0</v>
      </c>
    </row>
    <row r="15" spans="1:322">
      <c r="A15" t="s">
        <v>452</v>
      </c>
      <c r="B15">
        <v>13</v>
      </c>
      <c r="C15" t="s">
        <v>391</v>
      </c>
      <c r="D15" t="s">
        <v>453</v>
      </c>
      <c r="AW15" t="s">
        <v>453</v>
      </c>
      <c r="AZ15" t="s">
        <v>454</v>
      </c>
      <c r="BA15" t="s">
        <v>420</v>
      </c>
      <c r="CT15" t="s">
        <v>455</v>
      </c>
      <c r="EA15">
        <v>1</v>
      </c>
      <c r="EB15">
        <v>0</v>
      </c>
      <c r="ED15" t="s">
        <v>372</v>
      </c>
      <c r="EQ15" t="s">
        <v>456</v>
      </c>
      <c r="ER15" t="s">
        <v>456</v>
      </c>
      <c r="ES15" t="s">
        <v>374</v>
      </c>
      <c r="FW15">
        <v>6</v>
      </c>
      <c r="FX15">
        <v>20</v>
      </c>
      <c r="GL15">
        <v>0</v>
      </c>
      <c r="GM15">
        <v>0</v>
      </c>
      <c r="GR15">
        <v>0</v>
      </c>
      <c r="GS15">
        <v>8</v>
      </c>
      <c r="GT15">
        <v>0</v>
      </c>
      <c r="GU15">
        <v>0</v>
      </c>
      <c r="GV15">
        <v>1</v>
      </c>
      <c r="HE15">
        <v>1</v>
      </c>
      <c r="IB15">
        <v>10</v>
      </c>
      <c r="IC15" t="s">
        <v>422</v>
      </c>
      <c r="ID15">
        <v>65</v>
      </c>
      <c r="IE15" t="s">
        <v>423</v>
      </c>
      <c r="IP15">
        <v>2</v>
      </c>
      <c r="IQ15" t="s">
        <v>457</v>
      </c>
      <c r="JP15">
        <v>1</v>
      </c>
      <c r="JX15">
        <v>8</v>
      </c>
      <c r="LH15">
        <v>384</v>
      </c>
      <c r="LI15">
        <v>3000</v>
      </c>
      <c r="LJ15">
        <v>0</v>
      </c>
    </row>
    <row r="16" spans="1:322">
      <c r="A16" t="s">
        <v>458</v>
      </c>
      <c r="B16">
        <v>14</v>
      </c>
      <c r="C16" t="s">
        <v>391</v>
      </c>
      <c r="D16" t="s">
        <v>459</v>
      </c>
      <c r="E16">
        <v>6</v>
      </c>
      <c r="F16">
        <v>2</v>
      </c>
      <c r="EA16">
        <v>1</v>
      </c>
      <c r="EB16">
        <v>4</v>
      </c>
      <c r="ED16" t="s">
        <v>372</v>
      </c>
      <c r="EG16" t="s">
        <v>421</v>
      </c>
      <c r="EQ16" t="s">
        <v>370</v>
      </c>
      <c r="ER16" t="s">
        <v>370</v>
      </c>
      <c r="ES16" t="s">
        <v>374</v>
      </c>
      <c r="EW16">
        <v>1</v>
      </c>
      <c r="EY16">
        <v>1</v>
      </c>
      <c r="EZ16">
        <v>1</v>
      </c>
      <c r="FH16">
        <v>1</v>
      </c>
      <c r="FJ16">
        <v>1</v>
      </c>
      <c r="FW16">
        <v>6</v>
      </c>
      <c r="FX16">
        <v>20</v>
      </c>
      <c r="GC16" t="s">
        <v>424</v>
      </c>
      <c r="GL16">
        <v>1</v>
      </c>
      <c r="GM16">
        <v>1</v>
      </c>
      <c r="GR16">
        <v>1</v>
      </c>
      <c r="GS16">
        <v>6</v>
      </c>
      <c r="GT16">
        <v>8</v>
      </c>
      <c r="GU16">
        <v>1</v>
      </c>
      <c r="GV16">
        <v>1</v>
      </c>
      <c r="HN16">
        <v>0</v>
      </c>
      <c r="HO16" t="s">
        <v>431</v>
      </c>
      <c r="IP16">
        <v>14</v>
      </c>
      <c r="IQ16" t="s">
        <v>398</v>
      </c>
      <c r="JP16">
        <v>1</v>
      </c>
      <c r="JQ16">
        <v>20</v>
      </c>
      <c r="JR16">
        <v>12</v>
      </c>
      <c r="JX16">
        <v>8</v>
      </c>
      <c r="JY16">
        <v>128</v>
      </c>
      <c r="KM16" t="s">
        <v>460</v>
      </c>
      <c r="KN16">
        <v>1</v>
      </c>
      <c r="KO16">
        <v>0</v>
      </c>
      <c r="KP16">
        <v>0</v>
      </c>
      <c r="KQ16">
        <v>0</v>
      </c>
      <c r="KR16">
        <v>0</v>
      </c>
      <c r="KS16">
        <v>0</v>
      </c>
      <c r="KT16">
        <v>16</v>
      </c>
      <c r="KU16">
        <v>18</v>
      </c>
      <c r="KV16">
        <v>36</v>
      </c>
      <c r="KW16">
        <v>54</v>
      </c>
      <c r="KX16">
        <v>72</v>
      </c>
      <c r="KY16">
        <v>90</v>
      </c>
      <c r="KZ16" t="s">
        <v>461</v>
      </c>
      <c r="LH16">
        <v>384</v>
      </c>
      <c r="LI16">
        <v>3000</v>
      </c>
      <c r="LJ16">
        <v>0</v>
      </c>
    </row>
    <row r="17" spans="1:322">
      <c r="A17" t="s">
        <v>462</v>
      </c>
      <c r="B17">
        <v>15</v>
      </c>
      <c r="C17" t="s">
        <v>391</v>
      </c>
      <c r="D17" t="s">
        <v>463</v>
      </c>
      <c r="E17">
        <v>4</v>
      </c>
      <c r="P17" t="s">
        <v>464</v>
      </c>
      <c r="Q17">
        <v>1</v>
      </c>
      <c r="CT17" t="s">
        <v>465</v>
      </c>
      <c r="CV17">
        <v>1</v>
      </c>
      <c r="DH17">
        <v>11</v>
      </c>
      <c r="DN17" t="s">
        <v>464</v>
      </c>
      <c r="EA17">
        <v>1</v>
      </c>
      <c r="EB17">
        <v>2</v>
      </c>
      <c r="ED17" t="s">
        <v>377</v>
      </c>
      <c r="EG17" t="s">
        <v>466</v>
      </c>
      <c r="EQ17" t="s">
        <v>379</v>
      </c>
      <c r="ER17" t="s">
        <v>379</v>
      </c>
      <c r="ES17" t="s">
        <v>374</v>
      </c>
      <c r="EW17">
        <v>1</v>
      </c>
      <c r="FJ17">
        <v>1</v>
      </c>
      <c r="FW17">
        <v>6</v>
      </c>
      <c r="FX17">
        <v>20</v>
      </c>
      <c r="GJ17">
        <v>15</v>
      </c>
      <c r="GL17">
        <v>1</v>
      </c>
      <c r="GM17">
        <v>1</v>
      </c>
      <c r="GR17">
        <v>1</v>
      </c>
      <c r="GS17">
        <v>6</v>
      </c>
      <c r="GT17">
        <v>16</v>
      </c>
      <c r="GU17">
        <v>1</v>
      </c>
      <c r="GV17">
        <v>1</v>
      </c>
      <c r="IP17">
        <v>12</v>
      </c>
      <c r="IQ17" t="s">
        <v>398</v>
      </c>
      <c r="JP17">
        <v>1</v>
      </c>
      <c r="JX17">
        <v>0</v>
      </c>
      <c r="JY17">
        <v>128</v>
      </c>
      <c r="KM17" t="s">
        <v>467</v>
      </c>
      <c r="KN17">
        <v>32</v>
      </c>
      <c r="KO17">
        <v>16</v>
      </c>
      <c r="KP17">
        <v>32</v>
      </c>
      <c r="KQ17">
        <v>48</v>
      </c>
      <c r="KR17">
        <v>64</v>
      </c>
      <c r="KS17">
        <v>96</v>
      </c>
      <c r="KT17">
        <v>48</v>
      </c>
      <c r="KU17">
        <v>16</v>
      </c>
      <c r="KV17">
        <v>36</v>
      </c>
      <c r="KW17">
        <v>52</v>
      </c>
      <c r="KX17">
        <v>68</v>
      </c>
      <c r="KY17">
        <v>100</v>
      </c>
      <c r="KZ17" t="s">
        <v>468</v>
      </c>
      <c r="LA17">
        <v>200</v>
      </c>
      <c r="LB17">
        <v>50</v>
      </c>
      <c r="LC17">
        <v>50</v>
      </c>
      <c r="LD17">
        <v>50</v>
      </c>
      <c r="LH17">
        <v>384</v>
      </c>
      <c r="LI17">
        <v>3000</v>
      </c>
      <c r="LJ17">
        <v>0</v>
      </c>
    </row>
    <row r="18" spans="1:322">
      <c r="A18" t="s">
        <v>469</v>
      </c>
      <c r="B18">
        <v>16</v>
      </c>
      <c r="C18" t="s">
        <v>391</v>
      </c>
      <c r="D18" t="s">
        <v>470</v>
      </c>
      <c r="E18">
        <v>4</v>
      </c>
      <c r="P18" t="s">
        <v>471</v>
      </c>
      <c r="Q18">
        <v>1</v>
      </c>
      <c r="DH18">
        <v>11</v>
      </c>
      <c r="DN18" t="s">
        <v>471</v>
      </c>
      <c r="EA18">
        <v>1</v>
      </c>
      <c r="EB18">
        <v>5</v>
      </c>
      <c r="ED18" t="s">
        <v>377</v>
      </c>
      <c r="EG18" t="s">
        <v>394</v>
      </c>
      <c r="EQ18" t="s">
        <v>370</v>
      </c>
      <c r="ER18" t="s">
        <v>370</v>
      </c>
      <c r="ES18" t="s">
        <v>374</v>
      </c>
      <c r="EW18">
        <v>1</v>
      </c>
      <c r="FJ18">
        <v>1</v>
      </c>
      <c r="FW18">
        <v>12</v>
      </c>
      <c r="FX18">
        <v>20</v>
      </c>
      <c r="GC18" t="s">
        <v>395</v>
      </c>
      <c r="GD18" t="s">
        <v>439</v>
      </c>
      <c r="GL18">
        <v>1</v>
      </c>
      <c r="GM18">
        <v>1</v>
      </c>
      <c r="GR18">
        <v>1</v>
      </c>
      <c r="GS18">
        <v>6</v>
      </c>
      <c r="GT18">
        <v>20</v>
      </c>
      <c r="GU18">
        <v>1</v>
      </c>
      <c r="GV18">
        <v>1</v>
      </c>
      <c r="IP18">
        <v>14</v>
      </c>
      <c r="IQ18" t="s">
        <v>398</v>
      </c>
      <c r="JP18">
        <v>1</v>
      </c>
      <c r="JQ18">
        <v>20</v>
      </c>
      <c r="JR18">
        <v>9</v>
      </c>
      <c r="JX18">
        <v>8</v>
      </c>
      <c r="JY18">
        <v>128</v>
      </c>
      <c r="KM18" t="s">
        <v>399</v>
      </c>
      <c r="KN18">
        <v>5</v>
      </c>
      <c r="KO18">
        <v>6</v>
      </c>
      <c r="KP18">
        <v>12</v>
      </c>
      <c r="KQ18">
        <v>14</v>
      </c>
      <c r="KR18">
        <v>16</v>
      </c>
      <c r="KS18">
        <v>20</v>
      </c>
      <c r="KT18">
        <v>13</v>
      </c>
      <c r="KU18">
        <v>7</v>
      </c>
      <c r="KV18">
        <v>13</v>
      </c>
      <c r="KW18">
        <v>15</v>
      </c>
      <c r="KX18">
        <v>18</v>
      </c>
      <c r="KY18">
        <v>23</v>
      </c>
      <c r="KZ18" t="s">
        <v>472</v>
      </c>
      <c r="LH18">
        <v>512</v>
      </c>
      <c r="LI18">
        <v>8000</v>
      </c>
      <c r="LJ18">
        <v>0</v>
      </c>
    </row>
    <row r="19" spans="1:322">
      <c r="A19" t="s">
        <v>473</v>
      </c>
      <c r="B19">
        <v>17</v>
      </c>
      <c r="C19" t="s">
        <v>391</v>
      </c>
      <c r="D19" t="s">
        <v>474</v>
      </c>
      <c r="F19">
        <v>6</v>
      </c>
      <c r="X19">
        <v>50563</v>
      </c>
      <c r="Z19" t="s">
        <v>475</v>
      </c>
      <c r="AA19" t="s">
        <v>404</v>
      </c>
      <c r="AB19" t="s">
        <v>405</v>
      </c>
      <c r="AC19" t="s">
        <v>476</v>
      </c>
      <c r="AD19" t="s">
        <v>477</v>
      </c>
      <c r="AE19" t="s">
        <v>478</v>
      </c>
      <c r="AF19" t="s">
        <v>479</v>
      </c>
      <c r="CT19" t="s">
        <v>480</v>
      </c>
      <c r="DE19" t="s">
        <v>481</v>
      </c>
      <c r="EA19">
        <v>1</v>
      </c>
      <c r="EB19">
        <v>8</v>
      </c>
      <c r="ED19" t="s">
        <v>409</v>
      </c>
      <c r="EQ19" t="s">
        <v>383</v>
      </c>
      <c r="ER19" t="s">
        <v>383</v>
      </c>
      <c r="ES19" t="s">
        <v>374</v>
      </c>
      <c r="EX19">
        <v>4</v>
      </c>
      <c r="FM19">
        <v>1</v>
      </c>
      <c r="FT19" t="s">
        <v>480</v>
      </c>
      <c r="FU19" t="s">
        <v>481</v>
      </c>
      <c r="FW19">
        <v>12</v>
      </c>
      <c r="FX19">
        <v>20</v>
      </c>
      <c r="GC19" t="s">
        <v>401</v>
      </c>
      <c r="GL19">
        <v>0</v>
      </c>
      <c r="GM19">
        <v>1</v>
      </c>
      <c r="GR19">
        <v>1</v>
      </c>
      <c r="GS19">
        <v>7</v>
      </c>
      <c r="GT19">
        <v>10</v>
      </c>
      <c r="GU19">
        <v>0</v>
      </c>
      <c r="GV19">
        <v>1</v>
      </c>
      <c r="IB19">
        <v>25</v>
      </c>
      <c r="IC19" t="s">
        <v>482</v>
      </c>
      <c r="ID19">
        <v>75</v>
      </c>
      <c r="IE19" t="s">
        <v>483</v>
      </c>
      <c r="IF19">
        <v>300</v>
      </c>
      <c r="IG19" t="s">
        <v>412</v>
      </c>
      <c r="IH19">
        <v>150</v>
      </c>
      <c r="II19" t="s">
        <v>413</v>
      </c>
      <c r="IJ19">
        <v>27</v>
      </c>
      <c r="IK19" t="s">
        <v>414</v>
      </c>
      <c r="IL19">
        <v>0</v>
      </c>
      <c r="IM19" t="s">
        <v>415</v>
      </c>
      <c r="IN19">
        <v>0</v>
      </c>
      <c r="IO19" t="s">
        <v>484</v>
      </c>
      <c r="IP19">
        <v>40</v>
      </c>
      <c r="IQ19" t="s">
        <v>485</v>
      </c>
      <c r="JP19">
        <v>1</v>
      </c>
      <c r="JX19">
        <v>8</v>
      </c>
      <c r="LH19">
        <v>512</v>
      </c>
      <c r="LI19">
        <v>8000</v>
      </c>
      <c r="LJ19">
        <v>0</v>
      </c>
    </row>
    <row r="20" spans="1:322">
      <c r="A20" t="s">
        <v>486</v>
      </c>
      <c r="B20">
        <v>18</v>
      </c>
      <c r="C20" t="s">
        <v>391</v>
      </c>
      <c r="D20" t="s">
        <v>487</v>
      </c>
      <c r="AW20" t="s">
        <v>487</v>
      </c>
      <c r="AZ20" t="s">
        <v>488</v>
      </c>
      <c r="BA20" t="s">
        <v>420</v>
      </c>
      <c r="CT20" t="s">
        <v>455</v>
      </c>
      <c r="EA20">
        <v>1</v>
      </c>
      <c r="EB20">
        <v>0</v>
      </c>
      <c r="ED20" t="s">
        <v>372</v>
      </c>
      <c r="EQ20" t="s">
        <v>456</v>
      </c>
      <c r="ER20" t="s">
        <v>456</v>
      </c>
      <c r="ES20" t="s">
        <v>374</v>
      </c>
      <c r="FW20">
        <v>12</v>
      </c>
      <c r="FX20">
        <v>20</v>
      </c>
      <c r="GC20" t="s">
        <v>452</v>
      </c>
      <c r="GL20">
        <v>0</v>
      </c>
      <c r="GM20">
        <v>0</v>
      </c>
      <c r="GR20">
        <v>0</v>
      </c>
      <c r="GS20">
        <v>8</v>
      </c>
      <c r="GT20">
        <v>0</v>
      </c>
      <c r="GU20">
        <v>0</v>
      </c>
      <c r="GV20">
        <v>1</v>
      </c>
      <c r="HE20">
        <v>1</v>
      </c>
      <c r="IB20">
        <v>15</v>
      </c>
      <c r="IC20" t="s">
        <v>422</v>
      </c>
      <c r="ID20">
        <v>75</v>
      </c>
      <c r="IE20" t="s">
        <v>423</v>
      </c>
      <c r="IP20">
        <v>2</v>
      </c>
      <c r="IQ20" t="s">
        <v>457</v>
      </c>
      <c r="JP20">
        <v>1</v>
      </c>
      <c r="JX20">
        <v>8</v>
      </c>
      <c r="LH20">
        <v>512</v>
      </c>
      <c r="LI20">
        <v>8000</v>
      </c>
      <c r="LJ20">
        <v>0</v>
      </c>
    </row>
    <row r="21" spans="1:322">
      <c r="A21" t="s">
        <v>489</v>
      </c>
      <c r="B21">
        <v>19</v>
      </c>
      <c r="C21" t="s">
        <v>391</v>
      </c>
      <c r="D21" t="s">
        <v>490</v>
      </c>
      <c r="E21">
        <v>7</v>
      </c>
      <c r="F21">
        <v>2</v>
      </c>
      <c r="Z21" t="s">
        <v>490</v>
      </c>
      <c r="AA21">
        <v>300</v>
      </c>
      <c r="AC21" t="s">
        <v>491</v>
      </c>
      <c r="AD21">
        <f>-DM78</f>
        <v>0</v>
      </c>
      <c r="AE21" t="s">
        <v>492</v>
      </c>
      <c r="AF21">
        <f>-DM78</f>
        <v>0</v>
      </c>
      <c r="AG21" t="s">
        <v>493</v>
      </c>
      <c r="AH21">
        <f>-DM78</f>
        <v>0</v>
      </c>
      <c r="CT21" t="s">
        <v>494</v>
      </c>
      <c r="CV21">
        <v>1</v>
      </c>
      <c r="CW21">
        <v>1</v>
      </c>
      <c r="DH21">
        <v>55</v>
      </c>
      <c r="EA21">
        <v>1</v>
      </c>
      <c r="EB21">
        <v>6</v>
      </c>
      <c r="ED21" t="s">
        <v>372</v>
      </c>
      <c r="EG21" t="s">
        <v>421</v>
      </c>
      <c r="EQ21" t="s">
        <v>429</v>
      </c>
      <c r="ER21" t="s">
        <v>370</v>
      </c>
      <c r="ES21" t="s">
        <v>374</v>
      </c>
      <c r="ET21">
        <v>8</v>
      </c>
      <c r="EV21">
        <v>1</v>
      </c>
      <c r="EW21">
        <v>1</v>
      </c>
      <c r="EY21">
        <v>1</v>
      </c>
      <c r="EZ21">
        <v>1</v>
      </c>
      <c r="FH21">
        <v>1</v>
      </c>
      <c r="FJ21">
        <v>1</v>
      </c>
      <c r="FW21">
        <v>12</v>
      </c>
      <c r="FX21">
        <v>20</v>
      </c>
      <c r="GC21" t="s">
        <v>424</v>
      </c>
      <c r="GL21">
        <v>1</v>
      </c>
      <c r="GM21">
        <v>1</v>
      </c>
      <c r="GO21">
        <v>1</v>
      </c>
      <c r="GR21">
        <v>1</v>
      </c>
      <c r="GS21">
        <v>8</v>
      </c>
      <c r="GT21">
        <v>3</v>
      </c>
      <c r="GU21">
        <v>0</v>
      </c>
      <c r="HH21" t="s">
        <v>495</v>
      </c>
      <c r="HI21" t="s">
        <v>430</v>
      </c>
      <c r="HJ21" t="s">
        <v>496</v>
      </c>
      <c r="HK21" t="s">
        <v>497</v>
      </c>
      <c r="HL21" t="s">
        <v>498</v>
      </c>
      <c r="HM21" t="s">
        <v>499</v>
      </c>
      <c r="HN21">
        <v>0</v>
      </c>
      <c r="HO21" t="s">
        <v>431</v>
      </c>
      <c r="IB21">
        <v>300</v>
      </c>
      <c r="IC21" t="s">
        <v>432</v>
      </c>
      <c r="ID21">
        <v>25</v>
      </c>
      <c r="IE21" t="s">
        <v>433</v>
      </c>
      <c r="IF21">
        <v>0</v>
      </c>
      <c r="IG21" t="s">
        <v>500</v>
      </c>
      <c r="IH21">
        <v>30</v>
      </c>
      <c r="II21" t="s">
        <v>501</v>
      </c>
      <c r="IJ21">
        <v>1</v>
      </c>
      <c r="IK21" t="s">
        <v>499</v>
      </c>
      <c r="IL21">
        <v>50</v>
      </c>
      <c r="IM21" t="s">
        <v>502</v>
      </c>
      <c r="IN21">
        <v>0</v>
      </c>
      <c r="IO21" t="s">
        <v>503</v>
      </c>
      <c r="IP21">
        <v>75</v>
      </c>
      <c r="IQ21" t="s">
        <v>504</v>
      </c>
      <c r="IR21">
        <v>30</v>
      </c>
      <c r="IS21" t="s">
        <v>505</v>
      </c>
      <c r="JP21">
        <v>1</v>
      </c>
      <c r="JX21">
        <v>8</v>
      </c>
      <c r="JY21">
        <v>128</v>
      </c>
      <c r="LH21">
        <v>512</v>
      </c>
      <c r="LI21">
        <v>8000</v>
      </c>
      <c r="LJ21">
        <v>0</v>
      </c>
    </row>
    <row r="22" spans="1:322">
      <c r="A22" t="s">
        <v>506</v>
      </c>
      <c r="B22">
        <v>20</v>
      </c>
      <c r="C22" t="s">
        <v>391</v>
      </c>
      <c r="D22" t="s">
        <v>507</v>
      </c>
      <c r="E22">
        <v>4</v>
      </c>
      <c r="P22" t="s">
        <v>508</v>
      </c>
      <c r="Q22">
        <v>1</v>
      </c>
      <c r="DH22">
        <v>11</v>
      </c>
      <c r="DN22" t="s">
        <v>508</v>
      </c>
      <c r="EA22">
        <v>1</v>
      </c>
      <c r="EB22">
        <v>6</v>
      </c>
      <c r="ED22" t="s">
        <v>377</v>
      </c>
      <c r="EG22" t="s">
        <v>466</v>
      </c>
      <c r="EQ22" t="s">
        <v>379</v>
      </c>
      <c r="ER22" t="s">
        <v>379</v>
      </c>
      <c r="ES22" t="s">
        <v>374</v>
      </c>
      <c r="FW22">
        <v>12</v>
      </c>
      <c r="FX22">
        <v>20</v>
      </c>
      <c r="GC22" t="s">
        <v>462</v>
      </c>
      <c r="GL22">
        <v>1</v>
      </c>
      <c r="GM22">
        <v>1</v>
      </c>
      <c r="GR22">
        <v>1</v>
      </c>
      <c r="GS22">
        <v>6</v>
      </c>
      <c r="GT22">
        <v>24</v>
      </c>
      <c r="GU22">
        <v>1</v>
      </c>
      <c r="GV22">
        <v>1</v>
      </c>
      <c r="IP22">
        <v>3</v>
      </c>
      <c r="IQ22" t="s">
        <v>398</v>
      </c>
      <c r="JP22">
        <v>1</v>
      </c>
      <c r="JX22">
        <v>8</v>
      </c>
      <c r="JY22">
        <v>96</v>
      </c>
      <c r="KM22" t="s">
        <v>460</v>
      </c>
      <c r="KN22">
        <v>1</v>
      </c>
      <c r="KO22">
        <v>0</v>
      </c>
      <c r="KP22">
        <v>0</v>
      </c>
      <c r="KQ22">
        <v>0</v>
      </c>
      <c r="KR22">
        <v>0</v>
      </c>
      <c r="KS22">
        <v>0</v>
      </c>
      <c r="KT22">
        <v>40</v>
      </c>
      <c r="KU22">
        <v>12</v>
      </c>
      <c r="KV22">
        <v>18</v>
      </c>
      <c r="KW22">
        <v>28</v>
      </c>
      <c r="KX22">
        <v>48</v>
      </c>
      <c r="KY22">
        <v>88</v>
      </c>
      <c r="KZ22" t="s">
        <v>509</v>
      </c>
      <c r="LH22">
        <v>512</v>
      </c>
      <c r="LI22">
        <v>8000</v>
      </c>
      <c r="LJ22">
        <v>0</v>
      </c>
    </row>
    <row r="23" spans="1:322">
      <c r="A23" t="s">
        <v>510</v>
      </c>
      <c r="B23">
        <v>21</v>
      </c>
      <c r="C23" t="s">
        <v>391</v>
      </c>
      <c r="D23" t="s">
        <v>511</v>
      </c>
      <c r="E23">
        <v>4</v>
      </c>
      <c r="P23" t="s">
        <v>512</v>
      </c>
      <c r="Q23">
        <v>1</v>
      </c>
      <c r="DH23">
        <v>11</v>
      </c>
      <c r="DN23" t="s">
        <v>512</v>
      </c>
      <c r="EA23">
        <v>1</v>
      </c>
      <c r="EB23">
        <v>6</v>
      </c>
      <c r="ED23" t="s">
        <v>377</v>
      </c>
      <c r="EG23" t="s">
        <v>394</v>
      </c>
      <c r="EQ23" t="s">
        <v>370</v>
      </c>
      <c r="ER23" t="s">
        <v>370</v>
      </c>
      <c r="ES23" t="s">
        <v>374</v>
      </c>
      <c r="EW23">
        <v>1</v>
      </c>
      <c r="FJ23">
        <v>1</v>
      </c>
      <c r="FW23">
        <v>18</v>
      </c>
      <c r="FX23">
        <v>20</v>
      </c>
      <c r="GC23" t="s">
        <v>434</v>
      </c>
      <c r="GL23">
        <v>1</v>
      </c>
      <c r="GM23">
        <v>1</v>
      </c>
      <c r="GR23">
        <v>1</v>
      </c>
      <c r="GS23">
        <v>6</v>
      </c>
      <c r="GT23">
        <v>16</v>
      </c>
      <c r="GU23">
        <v>1</v>
      </c>
      <c r="GV23">
        <v>1</v>
      </c>
      <c r="IN23">
        <v>5</v>
      </c>
      <c r="IO23" t="s">
        <v>513</v>
      </c>
      <c r="IP23">
        <v>8</v>
      </c>
      <c r="IQ23" t="s">
        <v>398</v>
      </c>
      <c r="JP23">
        <v>1</v>
      </c>
      <c r="JQ23">
        <v>20</v>
      </c>
      <c r="JR23">
        <v>9</v>
      </c>
      <c r="JX23">
        <v>8</v>
      </c>
      <c r="JY23">
        <v>128</v>
      </c>
      <c r="KM23" t="s">
        <v>437</v>
      </c>
      <c r="KN23">
        <v>6</v>
      </c>
      <c r="KO23">
        <v>6</v>
      </c>
      <c r="KP23">
        <v>12</v>
      </c>
      <c r="KQ23">
        <v>18</v>
      </c>
      <c r="KR23">
        <v>26</v>
      </c>
      <c r="KS23">
        <v>36</v>
      </c>
      <c r="KT23">
        <v>10</v>
      </c>
      <c r="KU23">
        <v>6</v>
      </c>
      <c r="KV23">
        <v>13</v>
      </c>
      <c r="KW23">
        <v>19</v>
      </c>
      <c r="KX23">
        <v>27</v>
      </c>
      <c r="KY23">
        <v>38</v>
      </c>
      <c r="KZ23" t="s">
        <v>514</v>
      </c>
      <c r="LA23">
        <v>50</v>
      </c>
      <c r="LB23">
        <v>5</v>
      </c>
      <c r="LC23">
        <v>5</v>
      </c>
      <c r="LD23">
        <v>5</v>
      </c>
      <c r="LE23" t="s">
        <v>515</v>
      </c>
      <c r="LH23">
        <v>640</v>
      </c>
      <c r="LI23">
        <v>16000</v>
      </c>
      <c r="LJ23">
        <v>0</v>
      </c>
    </row>
    <row r="24" spans="1:322">
      <c r="A24" t="s">
        <v>516</v>
      </c>
      <c r="B24">
        <v>22</v>
      </c>
      <c r="C24" t="s">
        <v>391</v>
      </c>
      <c r="D24" t="s">
        <v>517</v>
      </c>
      <c r="E24">
        <v>4</v>
      </c>
      <c r="F24">
        <v>10</v>
      </c>
      <c r="Q24">
        <v>1</v>
      </c>
      <c r="S24" t="s">
        <v>518</v>
      </c>
      <c r="T24" t="s">
        <v>518</v>
      </c>
      <c r="U24" t="s">
        <v>518</v>
      </c>
      <c r="DH24">
        <v>11</v>
      </c>
      <c r="DI24">
        <v>18</v>
      </c>
      <c r="DO24" t="s">
        <v>518</v>
      </c>
      <c r="DP24" t="s">
        <v>518</v>
      </c>
      <c r="DQ24" t="s">
        <v>518</v>
      </c>
      <c r="EA24">
        <v>1</v>
      </c>
      <c r="EB24">
        <v>4</v>
      </c>
      <c r="ED24" t="s">
        <v>377</v>
      </c>
      <c r="EG24" t="s">
        <v>394</v>
      </c>
      <c r="EQ24" t="s">
        <v>370</v>
      </c>
      <c r="ER24" t="s">
        <v>370</v>
      </c>
      <c r="ES24" t="s">
        <v>374</v>
      </c>
      <c r="EW24">
        <v>1</v>
      </c>
      <c r="FJ24">
        <v>1</v>
      </c>
      <c r="FW24">
        <v>18</v>
      </c>
      <c r="FX24">
        <v>20</v>
      </c>
      <c r="GC24" t="s">
        <v>434</v>
      </c>
      <c r="GD24" t="s">
        <v>439</v>
      </c>
      <c r="GL24">
        <v>1</v>
      </c>
      <c r="GM24">
        <v>1</v>
      </c>
      <c r="GR24">
        <v>1</v>
      </c>
      <c r="GS24">
        <v>6</v>
      </c>
      <c r="GT24">
        <v>32</v>
      </c>
      <c r="GU24">
        <v>-1</v>
      </c>
      <c r="GV24">
        <v>1</v>
      </c>
      <c r="HH24" t="s">
        <v>519</v>
      </c>
      <c r="HI24" t="s">
        <v>430</v>
      </c>
      <c r="IF24">
        <v>0</v>
      </c>
      <c r="IG24" t="s">
        <v>432</v>
      </c>
      <c r="IH24">
        <v>7</v>
      </c>
      <c r="II24" t="s">
        <v>433</v>
      </c>
      <c r="IP24">
        <v>12</v>
      </c>
      <c r="IQ24" t="s">
        <v>398</v>
      </c>
      <c r="JP24">
        <v>1</v>
      </c>
      <c r="JX24">
        <v>8</v>
      </c>
      <c r="JY24">
        <v>128</v>
      </c>
      <c r="LH24">
        <v>640</v>
      </c>
      <c r="LI24">
        <v>16000</v>
      </c>
      <c r="LJ24">
        <v>0</v>
      </c>
    </row>
    <row r="25" spans="1:322">
      <c r="A25" t="s">
        <v>520</v>
      </c>
      <c r="B25">
        <v>23</v>
      </c>
      <c r="C25" t="s">
        <v>391</v>
      </c>
      <c r="D25" t="s">
        <v>521</v>
      </c>
      <c r="AW25" t="s">
        <v>521</v>
      </c>
      <c r="AZ25" t="s">
        <v>522</v>
      </c>
      <c r="BA25" t="s">
        <v>495</v>
      </c>
      <c r="EA25">
        <v>1</v>
      </c>
      <c r="EB25">
        <v>1</v>
      </c>
      <c r="ED25" t="s">
        <v>377</v>
      </c>
      <c r="EG25" t="s">
        <v>421</v>
      </c>
      <c r="EH25" t="s">
        <v>394</v>
      </c>
      <c r="ES25" t="s">
        <v>374</v>
      </c>
      <c r="FW25">
        <v>18</v>
      </c>
      <c r="FX25">
        <v>20</v>
      </c>
      <c r="GC25" t="s">
        <v>416</v>
      </c>
      <c r="GL25">
        <v>0</v>
      </c>
      <c r="GM25">
        <v>0</v>
      </c>
      <c r="GR25">
        <v>0</v>
      </c>
      <c r="GS25">
        <v>8</v>
      </c>
      <c r="GT25">
        <v>0</v>
      </c>
      <c r="GU25">
        <v>0</v>
      </c>
      <c r="GV25">
        <v>1</v>
      </c>
      <c r="HE25">
        <v>1</v>
      </c>
      <c r="IB25">
        <v>35</v>
      </c>
      <c r="IC25" t="s">
        <v>523</v>
      </c>
      <c r="ID25">
        <v>10</v>
      </c>
      <c r="IE25" t="s">
        <v>524</v>
      </c>
      <c r="JP25">
        <v>1</v>
      </c>
      <c r="JX25">
        <v>8</v>
      </c>
      <c r="LH25">
        <v>640</v>
      </c>
      <c r="LI25">
        <v>16000</v>
      </c>
      <c r="LJ25">
        <v>0</v>
      </c>
    </row>
    <row r="26" spans="1:322">
      <c r="A26" t="s">
        <v>525</v>
      </c>
      <c r="B26">
        <v>24</v>
      </c>
      <c r="C26" t="s">
        <v>391</v>
      </c>
      <c r="D26" t="s">
        <v>526</v>
      </c>
      <c r="E26">
        <v>6</v>
      </c>
      <c r="F26">
        <v>11</v>
      </c>
      <c r="S26" t="s">
        <v>527</v>
      </c>
      <c r="T26" t="s">
        <v>527</v>
      </c>
      <c r="U26" t="s">
        <v>527</v>
      </c>
      <c r="DI26">
        <v>19</v>
      </c>
      <c r="DO26" t="s">
        <v>527</v>
      </c>
      <c r="DP26" t="s">
        <v>527</v>
      </c>
      <c r="DQ26" t="s">
        <v>527</v>
      </c>
      <c r="EA26">
        <v>1</v>
      </c>
      <c r="EB26">
        <v>5</v>
      </c>
      <c r="ED26" t="s">
        <v>372</v>
      </c>
      <c r="EG26" t="s">
        <v>421</v>
      </c>
      <c r="EQ26" t="s">
        <v>370</v>
      </c>
      <c r="ER26" t="s">
        <v>370</v>
      </c>
      <c r="ES26" t="s">
        <v>374</v>
      </c>
      <c r="EW26">
        <v>1</v>
      </c>
      <c r="EY26">
        <v>1</v>
      </c>
      <c r="EZ26">
        <v>1</v>
      </c>
      <c r="FH26">
        <v>1</v>
      </c>
      <c r="FJ26">
        <v>1</v>
      </c>
      <c r="FW26">
        <v>18</v>
      </c>
      <c r="FX26">
        <v>20</v>
      </c>
      <c r="GC26" t="s">
        <v>458</v>
      </c>
      <c r="GD26" t="s">
        <v>506</v>
      </c>
      <c r="GL26">
        <v>1</v>
      </c>
      <c r="GM26">
        <v>1</v>
      </c>
      <c r="GR26">
        <v>1</v>
      </c>
      <c r="GS26">
        <v>6</v>
      </c>
      <c r="GT26">
        <v>16</v>
      </c>
      <c r="GU26">
        <v>1</v>
      </c>
      <c r="GV26">
        <v>1</v>
      </c>
      <c r="HH26" t="s">
        <v>528</v>
      </c>
      <c r="HI26" t="s">
        <v>529</v>
      </c>
      <c r="HN26">
        <v>0</v>
      </c>
      <c r="HO26" t="s">
        <v>431</v>
      </c>
      <c r="IB26">
        <v>3</v>
      </c>
      <c r="IC26" t="s">
        <v>530</v>
      </c>
      <c r="ID26">
        <v>5</v>
      </c>
      <c r="IE26" t="s">
        <v>531</v>
      </c>
      <c r="IP26">
        <v>14</v>
      </c>
      <c r="IQ26" t="s">
        <v>398</v>
      </c>
      <c r="JP26">
        <v>1</v>
      </c>
      <c r="JX26">
        <v>8</v>
      </c>
      <c r="KM26" t="s">
        <v>460</v>
      </c>
      <c r="KN26">
        <v>1</v>
      </c>
      <c r="KO26">
        <v>0</v>
      </c>
      <c r="KP26">
        <v>0</v>
      </c>
      <c r="KQ26">
        <v>0</v>
      </c>
      <c r="KR26">
        <v>0</v>
      </c>
      <c r="KS26">
        <v>0</v>
      </c>
      <c r="KT26">
        <v>30</v>
      </c>
      <c r="KU26">
        <v>12</v>
      </c>
      <c r="KV26">
        <v>16</v>
      </c>
      <c r="KW26">
        <v>20</v>
      </c>
      <c r="KX26">
        <v>24</v>
      </c>
      <c r="KY26">
        <v>28</v>
      </c>
      <c r="KZ26" t="s">
        <v>532</v>
      </c>
      <c r="LH26">
        <v>640</v>
      </c>
      <c r="LI26">
        <v>16000</v>
      </c>
      <c r="LJ26">
        <v>0</v>
      </c>
    </row>
    <row r="27" spans="1:322">
      <c r="A27" t="s">
        <v>533</v>
      </c>
      <c r="B27">
        <v>25</v>
      </c>
      <c r="C27" t="s">
        <v>391</v>
      </c>
      <c r="D27" t="s">
        <v>534</v>
      </c>
      <c r="E27">
        <v>4</v>
      </c>
      <c r="P27" t="s">
        <v>535</v>
      </c>
      <c r="Q27">
        <v>1</v>
      </c>
      <c r="CT27" t="s">
        <v>465</v>
      </c>
      <c r="CV27">
        <v>1</v>
      </c>
      <c r="DH27">
        <v>11</v>
      </c>
      <c r="DN27" t="s">
        <v>535</v>
      </c>
      <c r="EA27">
        <v>1</v>
      </c>
      <c r="EB27">
        <v>3</v>
      </c>
      <c r="ED27" t="s">
        <v>377</v>
      </c>
      <c r="EG27" t="s">
        <v>466</v>
      </c>
      <c r="EQ27" t="s">
        <v>379</v>
      </c>
      <c r="ER27" t="s">
        <v>379</v>
      </c>
      <c r="ES27" t="s">
        <v>374</v>
      </c>
      <c r="EW27">
        <v>1</v>
      </c>
      <c r="FJ27">
        <v>1</v>
      </c>
      <c r="FW27">
        <v>18</v>
      </c>
      <c r="FX27">
        <v>20</v>
      </c>
      <c r="GC27" t="s">
        <v>506</v>
      </c>
      <c r="GJ27">
        <v>25</v>
      </c>
      <c r="GL27">
        <v>1</v>
      </c>
      <c r="GM27">
        <v>1</v>
      </c>
      <c r="GP27">
        <v>1</v>
      </c>
      <c r="GR27">
        <v>1</v>
      </c>
      <c r="GS27">
        <v>7</v>
      </c>
      <c r="GT27">
        <v>14</v>
      </c>
      <c r="GU27">
        <v>1</v>
      </c>
      <c r="GV27">
        <v>1</v>
      </c>
      <c r="IP27">
        <v>14</v>
      </c>
      <c r="IQ27" t="s">
        <v>398</v>
      </c>
      <c r="JP27">
        <v>1</v>
      </c>
      <c r="JQ27">
        <v>30</v>
      </c>
      <c r="JR27">
        <v>9</v>
      </c>
      <c r="JX27">
        <v>3</v>
      </c>
      <c r="JY27">
        <v>128</v>
      </c>
      <c r="KM27" t="s">
        <v>467</v>
      </c>
      <c r="KN27">
        <v>12</v>
      </c>
      <c r="KO27">
        <v>8</v>
      </c>
      <c r="KP27">
        <v>16</v>
      </c>
      <c r="KQ27">
        <v>26</v>
      </c>
      <c r="KR27">
        <v>55</v>
      </c>
      <c r="KS27">
        <v>80</v>
      </c>
      <c r="KT27">
        <v>18</v>
      </c>
      <c r="KU27">
        <v>8</v>
      </c>
      <c r="KV27">
        <v>16</v>
      </c>
      <c r="KW27">
        <v>26</v>
      </c>
      <c r="KX27">
        <v>55</v>
      </c>
      <c r="KY27">
        <v>80</v>
      </c>
      <c r="KZ27" t="s">
        <v>536</v>
      </c>
      <c r="LA27">
        <v>75</v>
      </c>
      <c r="LB27">
        <v>5</v>
      </c>
      <c r="LC27">
        <v>5</v>
      </c>
      <c r="LD27">
        <v>5</v>
      </c>
      <c r="LH27">
        <v>640</v>
      </c>
      <c r="LI27">
        <v>16000</v>
      </c>
      <c r="LJ27">
        <v>0</v>
      </c>
    </row>
    <row r="28" spans="1:322">
      <c r="A28" t="s">
        <v>537</v>
      </c>
      <c r="B28">
        <v>26</v>
      </c>
      <c r="C28" t="s">
        <v>391</v>
      </c>
      <c r="D28" t="s">
        <v>538</v>
      </c>
      <c r="E28">
        <v>8</v>
      </c>
      <c r="F28">
        <v>12</v>
      </c>
      <c r="S28" t="s">
        <v>539</v>
      </c>
      <c r="T28" t="s">
        <v>540</v>
      </c>
      <c r="AB28" t="s">
        <v>498</v>
      </c>
      <c r="CT28" t="s">
        <v>455</v>
      </c>
      <c r="CY28" t="s">
        <v>541</v>
      </c>
      <c r="DH28">
        <v>13</v>
      </c>
      <c r="DI28">
        <v>20</v>
      </c>
      <c r="DO28" t="s">
        <v>441</v>
      </c>
      <c r="DP28" t="s">
        <v>442</v>
      </c>
      <c r="EA28">
        <v>1</v>
      </c>
      <c r="EB28">
        <v>0</v>
      </c>
      <c r="ED28" t="s">
        <v>377</v>
      </c>
      <c r="EG28" t="s">
        <v>394</v>
      </c>
      <c r="EQ28" t="s">
        <v>370</v>
      </c>
      <c r="ER28" t="s">
        <v>370</v>
      </c>
      <c r="ES28" t="s">
        <v>374</v>
      </c>
      <c r="EW28">
        <v>1</v>
      </c>
      <c r="FJ28">
        <v>1</v>
      </c>
      <c r="FW28">
        <v>24</v>
      </c>
      <c r="FX28">
        <v>20</v>
      </c>
      <c r="GC28" t="s">
        <v>516</v>
      </c>
      <c r="GL28">
        <v>1</v>
      </c>
      <c r="GM28">
        <v>1</v>
      </c>
      <c r="GR28">
        <v>1</v>
      </c>
      <c r="GS28">
        <v>8</v>
      </c>
      <c r="GT28">
        <v>11</v>
      </c>
      <c r="GU28">
        <v>0</v>
      </c>
      <c r="HH28" t="s">
        <v>542</v>
      </c>
      <c r="HI28" t="s">
        <v>543</v>
      </c>
      <c r="HJ28" t="s">
        <v>544</v>
      </c>
      <c r="HK28" t="s">
        <v>430</v>
      </c>
      <c r="HL28" t="s">
        <v>545</v>
      </c>
      <c r="HM28" t="s">
        <v>546</v>
      </c>
      <c r="IB28">
        <v>5</v>
      </c>
      <c r="IC28" t="s">
        <v>432</v>
      </c>
      <c r="ID28">
        <v>5</v>
      </c>
      <c r="IE28" t="s">
        <v>433</v>
      </c>
      <c r="IF28">
        <v>4</v>
      </c>
      <c r="IG28" t="s">
        <v>547</v>
      </c>
      <c r="IH28">
        <v>10</v>
      </c>
      <c r="II28" t="s">
        <v>548</v>
      </c>
      <c r="IJ28">
        <v>35</v>
      </c>
      <c r="IK28" t="s">
        <v>549</v>
      </c>
      <c r="IL28">
        <v>50</v>
      </c>
      <c r="IM28" t="s">
        <v>550</v>
      </c>
      <c r="IP28">
        <v>10</v>
      </c>
      <c r="IQ28" t="s">
        <v>398</v>
      </c>
      <c r="IR28">
        <v>5</v>
      </c>
      <c r="IS28" t="s">
        <v>551</v>
      </c>
      <c r="JP28">
        <v>1</v>
      </c>
      <c r="JQ28">
        <v>30</v>
      </c>
      <c r="JR28">
        <v>9</v>
      </c>
      <c r="JX28">
        <v>8</v>
      </c>
      <c r="JY28">
        <v>128</v>
      </c>
      <c r="LH28">
        <v>768</v>
      </c>
      <c r="LI28">
        <v>32000</v>
      </c>
      <c r="LJ28">
        <v>0</v>
      </c>
    </row>
    <row r="29" spans="1:322">
      <c r="A29" t="s">
        <v>552</v>
      </c>
      <c r="B29">
        <v>27</v>
      </c>
      <c r="C29" t="s">
        <v>391</v>
      </c>
      <c r="D29" t="s">
        <v>553</v>
      </c>
      <c r="E29">
        <v>4</v>
      </c>
      <c r="P29" t="s">
        <v>554</v>
      </c>
      <c r="Q29">
        <v>1</v>
      </c>
      <c r="DH29">
        <v>11</v>
      </c>
      <c r="DN29" t="s">
        <v>554</v>
      </c>
      <c r="EA29">
        <v>1</v>
      </c>
      <c r="EB29">
        <v>6</v>
      </c>
      <c r="ED29" t="s">
        <v>377</v>
      </c>
      <c r="EG29" t="s">
        <v>394</v>
      </c>
      <c r="EQ29" t="s">
        <v>370</v>
      </c>
      <c r="ER29" t="s">
        <v>370</v>
      </c>
      <c r="ES29" t="s">
        <v>374</v>
      </c>
      <c r="EW29">
        <v>1</v>
      </c>
      <c r="FJ29">
        <v>1</v>
      </c>
      <c r="FW29">
        <v>24</v>
      </c>
      <c r="FX29">
        <v>20</v>
      </c>
      <c r="GC29" t="s">
        <v>469</v>
      </c>
      <c r="GJ29">
        <v>15</v>
      </c>
      <c r="GL29">
        <v>1</v>
      </c>
      <c r="GM29">
        <v>1</v>
      </c>
      <c r="GR29">
        <v>1</v>
      </c>
      <c r="GS29">
        <v>6</v>
      </c>
      <c r="GT29">
        <v>24</v>
      </c>
      <c r="GU29">
        <v>1</v>
      </c>
      <c r="GV29">
        <v>1</v>
      </c>
      <c r="HH29" t="s">
        <v>555</v>
      </c>
      <c r="HI29" t="s">
        <v>556</v>
      </c>
      <c r="HJ29" t="s">
        <v>557</v>
      </c>
      <c r="HK29" t="s">
        <v>558</v>
      </c>
      <c r="IB29">
        <v>3</v>
      </c>
      <c r="IC29" t="s">
        <v>556</v>
      </c>
      <c r="ID29">
        <v>4</v>
      </c>
      <c r="IE29" t="s">
        <v>558</v>
      </c>
      <c r="IP29">
        <v>10</v>
      </c>
      <c r="IQ29" t="s">
        <v>398</v>
      </c>
      <c r="JP29">
        <v>1</v>
      </c>
      <c r="JQ29">
        <v>30</v>
      </c>
      <c r="JR29">
        <v>9</v>
      </c>
      <c r="JX29">
        <v>8</v>
      </c>
      <c r="JY29">
        <v>128</v>
      </c>
      <c r="KM29" t="s">
        <v>399</v>
      </c>
      <c r="KN29">
        <v>12</v>
      </c>
      <c r="KO29">
        <v>12</v>
      </c>
      <c r="KP29">
        <v>23</v>
      </c>
      <c r="KQ29">
        <v>34</v>
      </c>
      <c r="KR29">
        <v>36</v>
      </c>
      <c r="KS29">
        <v>38</v>
      </c>
      <c r="KT29">
        <v>23</v>
      </c>
      <c r="KU29">
        <v>12</v>
      </c>
      <c r="KV29">
        <v>23</v>
      </c>
      <c r="KW29">
        <v>34</v>
      </c>
      <c r="KX29">
        <v>36</v>
      </c>
      <c r="KY29">
        <v>38</v>
      </c>
      <c r="KZ29" t="s">
        <v>400</v>
      </c>
      <c r="LH29">
        <v>768</v>
      </c>
      <c r="LI29">
        <v>32000</v>
      </c>
      <c r="LJ29">
        <v>0</v>
      </c>
    </row>
    <row r="30" spans="1:322">
      <c r="A30" t="s">
        <v>559</v>
      </c>
      <c r="B30">
        <v>28</v>
      </c>
      <c r="C30" t="s">
        <v>391</v>
      </c>
      <c r="D30" t="s">
        <v>560</v>
      </c>
      <c r="F30">
        <v>15</v>
      </c>
      <c r="Y30" t="s">
        <v>560</v>
      </c>
      <c r="AC30" t="s">
        <v>561</v>
      </c>
      <c r="AD30" t="s">
        <v>562</v>
      </c>
      <c r="AE30" t="s">
        <v>563</v>
      </c>
      <c r="AF30" t="s">
        <v>562</v>
      </c>
      <c r="AG30" t="s">
        <v>564</v>
      </c>
      <c r="AH30" t="s">
        <v>562</v>
      </c>
      <c r="AI30" t="s">
        <v>565</v>
      </c>
      <c r="AJ30" t="s">
        <v>562</v>
      </c>
      <c r="CB30" t="s">
        <v>560</v>
      </c>
      <c r="CC30" t="s">
        <v>560</v>
      </c>
      <c r="CD30">
        <v>1</v>
      </c>
      <c r="CF30" t="s">
        <v>566</v>
      </c>
      <c r="CR30" t="s">
        <v>567</v>
      </c>
      <c r="CT30" t="s">
        <v>568</v>
      </c>
      <c r="EA30">
        <v>1</v>
      </c>
      <c r="EB30">
        <v>4</v>
      </c>
      <c r="ED30" t="s">
        <v>409</v>
      </c>
      <c r="EQ30" t="s">
        <v>383</v>
      </c>
      <c r="ER30" t="s">
        <v>383</v>
      </c>
      <c r="ES30" t="s">
        <v>374</v>
      </c>
      <c r="EX30">
        <v>4</v>
      </c>
      <c r="FW30">
        <v>24</v>
      </c>
      <c r="FX30">
        <v>20</v>
      </c>
      <c r="GC30" t="s">
        <v>473</v>
      </c>
      <c r="GL30">
        <v>0</v>
      </c>
      <c r="GM30">
        <v>1</v>
      </c>
      <c r="GR30">
        <v>1</v>
      </c>
      <c r="GS30">
        <v>6</v>
      </c>
      <c r="GT30">
        <v>76</v>
      </c>
      <c r="GU30">
        <v>-3</v>
      </c>
      <c r="GV30">
        <v>1</v>
      </c>
      <c r="HH30" t="s">
        <v>569</v>
      </c>
      <c r="HI30" t="s">
        <v>570</v>
      </c>
      <c r="HJ30" t="s">
        <v>495</v>
      </c>
      <c r="HK30" t="s">
        <v>571</v>
      </c>
      <c r="HL30" t="s">
        <v>445</v>
      </c>
      <c r="HM30" t="s">
        <v>572</v>
      </c>
      <c r="IB30">
        <v>250</v>
      </c>
      <c r="IC30" t="s">
        <v>412</v>
      </c>
      <c r="ID30">
        <v>125</v>
      </c>
      <c r="IE30" t="s">
        <v>413</v>
      </c>
      <c r="IF30">
        <v>50</v>
      </c>
      <c r="IG30" t="s">
        <v>572</v>
      </c>
      <c r="IH30">
        <v>10</v>
      </c>
      <c r="II30" t="s">
        <v>573</v>
      </c>
      <c r="IN30">
        <v>4</v>
      </c>
      <c r="IO30" t="s">
        <v>574</v>
      </c>
      <c r="JP30">
        <v>1</v>
      </c>
      <c r="JX30">
        <v>8</v>
      </c>
      <c r="LH30">
        <v>768</v>
      </c>
      <c r="LI30">
        <v>32000</v>
      </c>
      <c r="LJ30">
        <v>0</v>
      </c>
    </row>
    <row r="31" spans="1:322">
      <c r="A31" t="s">
        <v>575</v>
      </c>
      <c r="B31">
        <v>29</v>
      </c>
      <c r="C31" t="s">
        <v>391</v>
      </c>
      <c r="D31" t="s">
        <v>576</v>
      </c>
      <c r="AW31" t="s">
        <v>576</v>
      </c>
      <c r="AZ31" t="s">
        <v>577</v>
      </c>
      <c r="BA31" t="s">
        <v>420</v>
      </c>
      <c r="CT31" t="s">
        <v>578</v>
      </c>
      <c r="CU31" t="s">
        <v>455</v>
      </c>
      <c r="EA31">
        <v>1</v>
      </c>
      <c r="EB31">
        <v>0</v>
      </c>
      <c r="ED31" t="s">
        <v>372</v>
      </c>
      <c r="EQ31" t="s">
        <v>456</v>
      </c>
      <c r="ER31" t="s">
        <v>456</v>
      </c>
      <c r="ES31" t="s">
        <v>374</v>
      </c>
      <c r="FW31">
        <v>24</v>
      </c>
      <c r="FX31">
        <v>20</v>
      </c>
      <c r="GC31" t="s">
        <v>486</v>
      </c>
      <c r="GL31">
        <v>0</v>
      </c>
      <c r="GM31">
        <v>0</v>
      </c>
      <c r="GR31">
        <v>0</v>
      </c>
      <c r="GS31">
        <v>8</v>
      </c>
      <c r="GT31">
        <v>0</v>
      </c>
      <c r="GU31">
        <v>0</v>
      </c>
      <c r="GV31">
        <v>1</v>
      </c>
      <c r="HE31">
        <v>1</v>
      </c>
      <c r="IB31">
        <v>10</v>
      </c>
      <c r="IC31" t="s">
        <v>422</v>
      </c>
      <c r="ID31">
        <v>65</v>
      </c>
      <c r="IE31" t="s">
        <v>423</v>
      </c>
      <c r="JP31">
        <v>1</v>
      </c>
      <c r="JX31">
        <v>8</v>
      </c>
      <c r="LH31">
        <v>768</v>
      </c>
      <c r="LI31">
        <v>32000</v>
      </c>
      <c r="LJ31">
        <v>0</v>
      </c>
    </row>
    <row r="32" spans="1:322">
      <c r="A32" t="s">
        <v>579</v>
      </c>
      <c r="B32">
        <v>30</v>
      </c>
      <c r="C32" t="s">
        <v>391</v>
      </c>
      <c r="D32" t="s">
        <v>580</v>
      </c>
      <c r="E32">
        <v>9</v>
      </c>
      <c r="F32">
        <v>13</v>
      </c>
      <c r="CU32" t="s">
        <v>426</v>
      </c>
      <c r="CV32">
        <v>1</v>
      </c>
      <c r="DH32">
        <v>14</v>
      </c>
      <c r="DI32">
        <v>21</v>
      </c>
      <c r="EA32">
        <v>1</v>
      </c>
      <c r="EB32">
        <v>0</v>
      </c>
      <c r="ED32" t="s">
        <v>372</v>
      </c>
      <c r="EG32" t="s">
        <v>421</v>
      </c>
      <c r="EQ32" t="s">
        <v>370</v>
      </c>
      <c r="ER32" t="s">
        <v>370</v>
      </c>
      <c r="ES32" t="s">
        <v>374</v>
      </c>
      <c r="ET32">
        <v>9</v>
      </c>
      <c r="EV32">
        <v>1</v>
      </c>
      <c r="EY32">
        <v>1</v>
      </c>
      <c r="EZ32">
        <v>1</v>
      </c>
      <c r="FH32">
        <v>1</v>
      </c>
      <c r="FJ32">
        <v>1</v>
      </c>
      <c r="FW32">
        <v>24</v>
      </c>
      <c r="FX32">
        <v>20</v>
      </c>
      <c r="GC32" t="s">
        <v>489</v>
      </c>
      <c r="GL32">
        <v>1</v>
      </c>
      <c r="GM32">
        <v>1</v>
      </c>
      <c r="GR32">
        <v>1</v>
      </c>
      <c r="GS32">
        <v>8</v>
      </c>
      <c r="GT32">
        <v>5</v>
      </c>
      <c r="GU32">
        <v>0</v>
      </c>
      <c r="HH32">
        <v>12</v>
      </c>
      <c r="HI32" t="s">
        <v>581</v>
      </c>
      <c r="HJ32" t="s">
        <v>404</v>
      </c>
      <c r="HK32" t="s">
        <v>430</v>
      </c>
      <c r="HN32">
        <v>0</v>
      </c>
      <c r="HO32" t="s">
        <v>431</v>
      </c>
      <c r="IB32">
        <v>1</v>
      </c>
      <c r="IC32" t="s">
        <v>582</v>
      </c>
      <c r="ID32">
        <v>30</v>
      </c>
      <c r="IE32" t="s">
        <v>550</v>
      </c>
      <c r="IF32">
        <v>70</v>
      </c>
      <c r="IG32" t="s">
        <v>432</v>
      </c>
      <c r="IH32">
        <v>10</v>
      </c>
      <c r="II32" t="s">
        <v>433</v>
      </c>
      <c r="JP32">
        <v>1</v>
      </c>
      <c r="JQ32">
        <v>40</v>
      </c>
      <c r="JR32">
        <v>10</v>
      </c>
      <c r="JX32">
        <v>8</v>
      </c>
      <c r="JY32">
        <v>128</v>
      </c>
      <c r="LH32">
        <v>768</v>
      </c>
      <c r="LI32">
        <v>32000</v>
      </c>
      <c r="LJ32">
        <v>0</v>
      </c>
    </row>
    <row r="33" spans="1:322">
      <c r="A33" t="s">
        <v>583</v>
      </c>
      <c r="B33">
        <v>31</v>
      </c>
      <c r="C33" t="s">
        <v>391</v>
      </c>
      <c r="D33" t="s">
        <v>584</v>
      </c>
      <c r="E33">
        <v>4</v>
      </c>
      <c r="P33" t="s">
        <v>585</v>
      </c>
      <c r="Q33">
        <v>1</v>
      </c>
      <c r="DH33">
        <v>11</v>
      </c>
      <c r="DN33" t="s">
        <v>585</v>
      </c>
      <c r="EA33">
        <v>1</v>
      </c>
      <c r="EB33">
        <v>7</v>
      </c>
      <c r="ED33" t="s">
        <v>377</v>
      </c>
      <c r="EG33" t="s">
        <v>394</v>
      </c>
      <c r="EQ33" t="s">
        <v>370</v>
      </c>
      <c r="ER33" t="s">
        <v>370</v>
      </c>
      <c r="ES33" t="s">
        <v>374</v>
      </c>
      <c r="EW33">
        <v>1</v>
      </c>
      <c r="FJ33">
        <v>1</v>
      </c>
      <c r="FW33">
        <v>30</v>
      </c>
      <c r="FX33">
        <v>20</v>
      </c>
      <c r="GC33" t="s">
        <v>510</v>
      </c>
      <c r="GL33">
        <v>1</v>
      </c>
      <c r="GM33">
        <v>1</v>
      </c>
      <c r="GR33">
        <v>1</v>
      </c>
      <c r="GS33">
        <v>6</v>
      </c>
      <c r="GT33">
        <v>36</v>
      </c>
      <c r="GU33">
        <v>1</v>
      </c>
      <c r="GV33">
        <v>1</v>
      </c>
      <c r="HH33" t="s">
        <v>555</v>
      </c>
      <c r="HI33" t="s">
        <v>586</v>
      </c>
      <c r="IB33">
        <v>5</v>
      </c>
      <c r="IC33" t="s">
        <v>587</v>
      </c>
      <c r="IN33">
        <v>5</v>
      </c>
      <c r="IO33" t="s">
        <v>513</v>
      </c>
      <c r="IP33">
        <v>12</v>
      </c>
      <c r="IQ33" t="s">
        <v>398</v>
      </c>
      <c r="JP33">
        <v>1</v>
      </c>
      <c r="JQ33">
        <v>40</v>
      </c>
      <c r="JR33">
        <v>9</v>
      </c>
      <c r="JX33">
        <v>8</v>
      </c>
      <c r="JY33">
        <v>128</v>
      </c>
      <c r="KM33" t="s">
        <v>437</v>
      </c>
      <c r="KN33">
        <v>40</v>
      </c>
      <c r="KO33">
        <v>10</v>
      </c>
      <c r="KP33">
        <v>15</v>
      </c>
      <c r="KQ33">
        <v>20</v>
      </c>
      <c r="KR33">
        <v>22</v>
      </c>
      <c r="KS33">
        <v>24</v>
      </c>
      <c r="KT33">
        <v>50</v>
      </c>
      <c r="KU33">
        <v>10</v>
      </c>
      <c r="KV33">
        <v>15</v>
      </c>
      <c r="KW33">
        <v>20</v>
      </c>
      <c r="KX33">
        <v>22</v>
      </c>
      <c r="KY33">
        <v>24</v>
      </c>
      <c r="KZ33" t="s">
        <v>514</v>
      </c>
      <c r="LA33">
        <v>50</v>
      </c>
      <c r="LE33" t="s">
        <v>588</v>
      </c>
      <c r="LH33">
        <v>896</v>
      </c>
      <c r="LI33">
        <v>64000</v>
      </c>
      <c r="LJ33">
        <v>0</v>
      </c>
    </row>
    <row r="34" spans="1:322">
      <c r="A34" t="s">
        <v>589</v>
      </c>
      <c r="B34">
        <v>32</v>
      </c>
      <c r="C34" t="s">
        <v>391</v>
      </c>
      <c r="D34" t="s">
        <v>590</v>
      </c>
      <c r="F34">
        <v>16</v>
      </c>
      <c r="AC34" t="s">
        <v>591</v>
      </c>
      <c r="AD34" t="s">
        <v>592</v>
      </c>
      <c r="AE34" t="s">
        <v>593</v>
      </c>
      <c r="AF34" t="s">
        <v>594</v>
      </c>
      <c r="AG34" t="s">
        <v>561</v>
      </c>
      <c r="AH34" t="s">
        <v>595</v>
      </c>
      <c r="AI34" t="s">
        <v>563</v>
      </c>
      <c r="AJ34" t="s">
        <v>595</v>
      </c>
      <c r="AK34" t="s">
        <v>564</v>
      </c>
      <c r="AL34" t="s">
        <v>595</v>
      </c>
      <c r="AM34" t="s">
        <v>565</v>
      </c>
      <c r="AN34" t="s">
        <v>595</v>
      </c>
      <c r="AZ34" t="s">
        <v>596</v>
      </c>
      <c r="BA34" t="s">
        <v>597</v>
      </c>
      <c r="BB34" t="s">
        <v>598</v>
      </c>
      <c r="BC34" t="s">
        <v>599</v>
      </c>
      <c r="BD34" t="s">
        <v>600</v>
      </c>
      <c r="BE34" t="s">
        <v>601</v>
      </c>
      <c r="BF34" t="s">
        <v>602</v>
      </c>
      <c r="BG34" t="s">
        <v>603</v>
      </c>
      <c r="BH34" t="s">
        <v>604</v>
      </c>
      <c r="BI34" t="s">
        <v>605</v>
      </c>
      <c r="BJ34" t="s">
        <v>606</v>
      </c>
      <c r="BK34" t="s">
        <v>607</v>
      </c>
      <c r="BL34" t="s">
        <v>608</v>
      </c>
      <c r="BM34" t="s">
        <v>609</v>
      </c>
      <c r="CB34" t="s">
        <v>590</v>
      </c>
      <c r="CC34" t="s">
        <v>590</v>
      </c>
      <c r="CD34">
        <v>1</v>
      </c>
      <c r="CF34" t="s">
        <v>566</v>
      </c>
      <c r="CG34" t="s">
        <v>453</v>
      </c>
      <c r="CH34" t="s">
        <v>610</v>
      </c>
      <c r="CI34" t="s">
        <v>487</v>
      </c>
      <c r="CJ34" t="s">
        <v>611</v>
      </c>
      <c r="CK34" t="s">
        <v>575</v>
      </c>
      <c r="CL34" t="s">
        <v>612</v>
      </c>
      <c r="CM34" t="s">
        <v>416</v>
      </c>
      <c r="CN34" t="s">
        <v>613</v>
      </c>
      <c r="CT34" t="s">
        <v>568</v>
      </c>
      <c r="EA34">
        <v>1</v>
      </c>
      <c r="EB34">
        <v>6</v>
      </c>
      <c r="ED34" t="s">
        <v>409</v>
      </c>
      <c r="EQ34" t="s">
        <v>383</v>
      </c>
      <c r="ER34" t="s">
        <v>383</v>
      </c>
      <c r="ES34" t="s">
        <v>374</v>
      </c>
      <c r="EX34">
        <v>4</v>
      </c>
      <c r="FM34">
        <v>1</v>
      </c>
      <c r="FW34">
        <v>30</v>
      </c>
      <c r="FX34">
        <v>20</v>
      </c>
      <c r="GC34" t="s">
        <v>559</v>
      </c>
      <c r="GD34" t="s">
        <v>575</v>
      </c>
      <c r="GJ34">
        <v>15</v>
      </c>
      <c r="GL34">
        <v>0</v>
      </c>
      <c r="GM34">
        <v>1</v>
      </c>
      <c r="GR34">
        <v>1</v>
      </c>
      <c r="GS34">
        <v>8</v>
      </c>
      <c r="GT34">
        <v>25</v>
      </c>
      <c r="GU34">
        <v>1</v>
      </c>
      <c r="GV34">
        <v>1</v>
      </c>
      <c r="GW34">
        <v>1</v>
      </c>
      <c r="HH34" t="s">
        <v>614</v>
      </c>
      <c r="HI34" t="s">
        <v>570</v>
      </c>
      <c r="HJ34" t="s">
        <v>405</v>
      </c>
      <c r="HK34" t="s">
        <v>615</v>
      </c>
      <c r="IB34">
        <v>20</v>
      </c>
      <c r="IC34" t="s">
        <v>616</v>
      </c>
      <c r="ID34">
        <v>25</v>
      </c>
      <c r="IE34" t="s">
        <v>617</v>
      </c>
      <c r="IF34">
        <v>10</v>
      </c>
      <c r="IG34" t="s">
        <v>618</v>
      </c>
      <c r="IH34">
        <v>12</v>
      </c>
      <c r="II34" t="s">
        <v>619</v>
      </c>
      <c r="IJ34">
        <v>25</v>
      </c>
      <c r="IK34" t="s">
        <v>620</v>
      </c>
      <c r="IL34">
        <v>3</v>
      </c>
      <c r="IM34" t="s">
        <v>621</v>
      </c>
      <c r="IN34">
        <v>2</v>
      </c>
      <c r="IO34" t="s">
        <v>622</v>
      </c>
      <c r="IP34">
        <v>20</v>
      </c>
      <c r="IQ34" t="s">
        <v>623</v>
      </c>
      <c r="JP34">
        <v>1</v>
      </c>
      <c r="JS34" t="s">
        <v>624</v>
      </c>
      <c r="JX34">
        <v>8</v>
      </c>
      <c r="LH34">
        <v>896</v>
      </c>
      <c r="LI34">
        <v>64000</v>
      </c>
      <c r="LJ34">
        <v>0</v>
      </c>
    </row>
    <row r="35" spans="1:322">
      <c r="A35" t="s">
        <v>625</v>
      </c>
      <c r="B35">
        <v>33</v>
      </c>
      <c r="C35" t="s">
        <v>391</v>
      </c>
      <c r="D35" t="s">
        <v>626</v>
      </c>
      <c r="AW35" t="s">
        <v>626</v>
      </c>
      <c r="AZ35" t="s">
        <v>627</v>
      </c>
      <c r="BA35" t="s">
        <v>420</v>
      </c>
      <c r="EA35">
        <v>1</v>
      </c>
      <c r="EB35">
        <v>0</v>
      </c>
      <c r="ED35" t="s">
        <v>377</v>
      </c>
      <c r="EG35" t="s">
        <v>394</v>
      </c>
      <c r="ES35" t="s">
        <v>374</v>
      </c>
      <c r="FW35">
        <v>30</v>
      </c>
      <c r="FX35">
        <v>20</v>
      </c>
      <c r="GC35" t="s">
        <v>520</v>
      </c>
      <c r="GL35">
        <v>0</v>
      </c>
      <c r="GM35">
        <v>0</v>
      </c>
      <c r="GR35">
        <v>0</v>
      </c>
      <c r="GS35">
        <v>8</v>
      </c>
      <c r="GT35">
        <v>0</v>
      </c>
      <c r="GU35">
        <v>0</v>
      </c>
      <c r="GV35">
        <v>1</v>
      </c>
      <c r="GW35">
        <v>1</v>
      </c>
      <c r="HE35">
        <v>1</v>
      </c>
      <c r="IB35">
        <v>10</v>
      </c>
      <c r="IC35" t="s">
        <v>422</v>
      </c>
      <c r="ID35">
        <v>100</v>
      </c>
      <c r="IE35" t="s">
        <v>423</v>
      </c>
      <c r="JP35">
        <v>1</v>
      </c>
      <c r="JX35">
        <v>8</v>
      </c>
      <c r="LH35">
        <v>896</v>
      </c>
      <c r="LI35">
        <v>64000</v>
      </c>
      <c r="LJ35">
        <v>0</v>
      </c>
    </row>
    <row r="36" spans="1:322">
      <c r="A36" t="s">
        <v>628</v>
      </c>
      <c r="B36">
        <v>34</v>
      </c>
      <c r="C36" t="s">
        <v>391</v>
      </c>
      <c r="D36" t="s">
        <v>629</v>
      </c>
      <c r="E36">
        <v>10</v>
      </c>
      <c r="F36">
        <v>14</v>
      </c>
      <c r="S36" t="s">
        <v>630</v>
      </c>
      <c r="T36" t="s">
        <v>630</v>
      </c>
      <c r="U36" t="s">
        <v>630</v>
      </c>
      <c r="AB36" t="s">
        <v>555</v>
      </c>
      <c r="DO36" t="s">
        <v>630</v>
      </c>
      <c r="DP36" t="s">
        <v>630</v>
      </c>
      <c r="DQ36" t="s">
        <v>630</v>
      </c>
      <c r="EA36">
        <v>1</v>
      </c>
      <c r="EB36">
        <v>8</v>
      </c>
      <c r="ED36" t="s">
        <v>372</v>
      </c>
      <c r="EG36" t="s">
        <v>421</v>
      </c>
      <c r="EQ36" t="s">
        <v>370</v>
      </c>
      <c r="ER36" t="s">
        <v>370</v>
      </c>
      <c r="ES36" t="s">
        <v>374</v>
      </c>
      <c r="EW36">
        <v>1</v>
      </c>
      <c r="EY36">
        <v>1</v>
      </c>
      <c r="EZ36">
        <v>1</v>
      </c>
      <c r="FH36">
        <v>1</v>
      </c>
      <c r="FJ36">
        <v>1</v>
      </c>
      <c r="FW36">
        <v>30</v>
      </c>
      <c r="FX36">
        <v>20</v>
      </c>
      <c r="GC36" t="s">
        <v>525</v>
      </c>
      <c r="GL36">
        <v>1</v>
      </c>
      <c r="GM36">
        <v>1</v>
      </c>
      <c r="GR36">
        <v>1</v>
      </c>
      <c r="GS36">
        <v>8</v>
      </c>
      <c r="GT36">
        <v>9</v>
      </c>
      <c r="GU36">
        <v>0</v>
      </c>
      <c r="GV36">
        <v>1</v>
      </c>
      <c r="HH36">
        <v>20</v>
      </c>
      <c r="HI36" t="s">
        <v>631</v>
      </c>
      <c r="HJ36" t="s">
        <v>404</v>
      </c>
      <c r="HK36" t="s">
        <v>632</v>
      </c>
      <c r="HN36">
        <v>0</v>
      </c>
      <c r="HO36" t="s">
        <v>431</v>
      </c>
      <c r="IB36">
        <v>20</v>
      </c>
      <c r="IC36" t="s">
        <v>633</v>
      </c>
      <c r="IF36">
        <v>2</v>
      </c>
      <c r="IG36" t="s">
        <v>634</v>
      </c>
      <c r="IH36">
        <v>1</v>
      </c>
      <c r="II36" t="s">
        <v>635</v>
      </c>
      <c r="IP36">
        <v>11</v>
      </c>
      <c r="IQ36" t="s">
        <v>398</v>
      </c>
      <c r="JP36">
        <v>1</v>
      </c>
      <c r="JX36">
        <v>8</v>
      </c>
      <c r="KM36" t="s">
        <v>460</v>
      </c>
      <c r="KN36">
        <v>1</v>
      </c>
      <c r="KO36">
        <v>0</v>
      </c>
      <c r="KP36">
        <v>0</v>
      </c>
      <c r="KQ36">
        <v>0</v>
      </c>
      <c r="KR36">
        <v>0</v>
      </c>
      <c r="KS36">
        <v>0</v>
      </c>
      <c r="KT36">
        <v>25</v>
      </c>
      <c r="KU36">
        <v>10</v>
      </c>
      <c r="KV36">
        <v>15</v>
      </c>
      <c r="KW36">
        <v>20</v>
      </c>
      <c r="KX36">
        <v>25</v>
      </c>
      <c r="KY36">
        <v>30</v>
      </c>
      <c r="KZ36" t="s">
        <v>636</v>
      </c>
      <c r="LH36">
        <v>896</v>
      </c>
      <c r="LI36">
        <v>64000</v>
      </c>
      <c r="LJ36">
        <v>0</v>
      </c>
    </row>
    <row r="37" spans="1:322">
      <c r="A37" t="s">
        <v>637</v>
      </c>
      <c r="B37">
        <v>35</v>
      </c>
      <c r="C37" t="s">
        <v>391</v>
      </c>
      <c r="D37" t="s">
        <v>638</v>
      </c>
      <c r="E37">
        <v>4</v>
      </c>
      <c r="P37" t="s">
        <v>639</v>
      </c>
      <c r="Q37">
        <v>1</v>
      </c>
      <c r="X37">
        <v>42371</v>
      </c>
      <c r="AB37" t="s">
        <v>445</v>
      </c>
      <c r="DH37">
        <v>11</v>
      </c>
      <c r="DN37" t="s">
        <v>639</v>
      </c>
      <c r="EA37">
        <v>1</v>
      </c>
      <c r="EB37">
        <v>8</v>
      </c>
      <c r="ED37" t="s">
        <v>377</v>
      </c>
      <c r="EG37" t="s">
        <v>466</v>
      </c>
      <c r="EQ37" t="s">
        <v>379</v>
      </c>
      <c r="ER37" t="s">
        <v>379</v>
      </c>
      <c r="ES37" t="s">
        <v>374</v>
      </c>
      <c r="FJ37">
        <v>1</v>
      </c>
      <c r="FW37">
        <v>30</v>
      </c>
      <c r="FX37">
        <v>20</v>
      </c>
      <c r="GC37" t="s">
        <v>533</v>
      </c>
      <c r="GL37">
        <v>1</v>
      </c>
      <c r="GM37">
        <v>1</v>
      </c>
      <c r="GR37">
        <v>1</v>
      </c>
      <c r="GS37">
        <v>7</v>
      </c>
      <c r="GT37">
        <v>20</v>
      </c>
      <c r="GU37">
        <v>1</v>
      </c>
      <c r="GV37">
        <v>1</v>
      </c>
      <c r="HH37" t="s">
        <v>495</v>
      </c>
      <c r="HI37" t="s">
        <v>640</v>
      </c>
      <c r="IB37">
        <v>2</v>
      </c>
      <c r="IC37" t="s">
        <v>641</v>
      </c>
      <c r="ID37">
        <v>1</v>
      </c>
      <c r="IE37" t="s">
        <v>642</v>
      </c>
      <c r="IF37">
        <v>15</v>
      </c>
      <c r="IG37" t="s">
        <v>643</v>
      </c>
      <c r="IP37">
        <v>1</v>
      </c>
      <c r="IQ37" t="s">
        <v>398</v>
      </c>
      <c r="JP37">
        <v>1</v>
      </c>
      <c r="JX37">
        <v>8</v>
      </c>
      <c r="JY37">
        <v>128</v>
      </c>
      <c r="KM37" t="s">
        <v>460</v>
      </c>
      <c r="KN37">
        <v>1</v>
      </c>
      <c r="KO37">
        <v>0</v>
      </c>
      <c r="KP37">
        <v>0</v>
      </c>
      <c r="KQ37">
        <v>0</v>
      </c>
      <c r="KR37">
        <v>0</v>
      </c>
      <c r="KS37">
        <v>0</v>
      </c>
      <c r="KT37">
        <v>40</v>
      </c>
      <c r="KU37">
        <v>20</v>
      </c>
      <c r="KV37">
        <v>30</v>
      </c>
      <c r="KW37">
        <v>40</v>
      </c>
      <c r="KX37">
        <v>50</v>
      </c>
      <c r="KY37">
        <v>50</v>
      </c>
      <c r="KZ37" t="s">
        <v>644</v>
      </c>
      <c r="LH37">
        <v>896</v>
      </c>
      <c r="LI37">
        <v>64000</v>
      </c>
      <c r="LJ37">
        <v>0</v>
      </c>
    </row>
    <row r="38" spans="1:322">
      <c r="A38" t="s">
        <v>645</v>
      </c>
      <c r="B38">
        <v>36</v>
      </c>
      <c r="C38" t="s">
        <v>646</v>
      </c>
      <c r="D38" t="s">
        <v>647</v>
      </c>
      <c r="P38" t="s">
        <v>648</v>
      </c>
      <c r="CT38" t="s">
        <v>649</v>
      </c>
      <c r="DE38" t="s">
        <v>650</v>
      </c>
      <c r="DN38" t="s">
        <v>648</v>
      </c>
      <c r="EA38">
        <v>1</v>
      </c>
      <c r="EB38">
        <v>2</v>
      </c>
      <c r="ED38" t="s">
        <v>409</v>
      </c>
      <c r="EQ38" t="s">
        <v>383</v>
      </c>
      <c r="ER38" t="s">
        <v>383</v>
      </c>
      <c r="ES38" t="s">
        <v>374</v>
      </c>
      <c r="FJ38">
        <v>1</v>
      </c>
      <c r="FM38">
        <v>1</v>
      </c>
      <c r="FT38" t="s">
        <v>649</v>
      </c>
      <c r="FW38">
        <v>1</v>
      </c>
      <c r="FX38">
        <v>20</v>
      </c>
      <c r="GL38">
        <v>1</v>
      </c>
      <c r="GM38">
        <v>1</v>
      </c>
      <c r="GR38">
        <v>1</v>
      </c>
      <c r="GS38">
        <v>7</v>
      </c>
      <c r="GT38">
        <v>5</v>
      </c>
      <c r="GU38">
        <v>0</v>
      </c>
      <c r="GV38">
        <v>1</v>
      </c>
      <c r="IP38">
        <v>16</v>
      </c>
      <c r="IQ38" t="s">
        <v>398</v>
      </c>
      <c r="JP38">
        <v>1</v>
      </c>
      <c r="JX38">
        <v>7</v>
      </c>
      <c r="KM38" t="s">
        <v>399</v>
      </c>
      <c r="KN38">
        <v>6</v>
      </c>
      <c r="KO38">
        <v>3</v>
      </c>
      <c r="KP38">
        <v>4</v>
      </c>
      <c r="KQ38">
        <v>8</v>
      </c>
      <c r="KR38">
        <v>18</v>
      </c>
      <c r="KS38">
        <v>54</v>
      </c>
      <c r="KT38">
        <v>12</v>
      </c>
      <c r="KU38">
        <v>3</v>
      </c>
      <c r="KV38">
        <v>6</v>
      </c>
      <c r="KW38">
        <v>10</v>
      </c>
      <c r="KX38">
        <v>20</v>
      </c>
      <c r="KY38">
        <v>56</v>
      </c>
      <c r="KZ38" t="s">
        <v>651</v>
      </c>
      <c r="LF38">
        <v>5</v>
      </c>
      <c r="LH38">
        <v>256</v>
      </c>
      <c r="LI38">
        <v>1000</v>
      </c>
      <c r="LJ38">
        <v>0</v>
      </c>
    </row>
    <row r="39" spans="1:322">
      <c r="A39" t="s">
        <v>652</v>
      </c>
      <c r="B39">
        <v>37</v>
      </c>
      <c r="C39" t="s">
        <v>646</v>
      </c>
      <c r="D39" t="s">
        <v>653</v>
      </c>
      <c r="AW39" t="s">
        <v>653</v>
      </c>
      <c r="AZ39" t="s">
        <v>654</v>
      </c>
      <c r="BA39" t="s">
        <v>495</v>
      </c>
      <c r="EA39">
        <v>1</v>
      </c>
      <c r="EB39">
        <v>0</v>
      </c>
      <c r="ED39" t="s">
        <v>409</v>
      </c>
      <c r="EQ39" t="s">
        <v>383</v>
      </c>
      <c r="ER39" t="s">
        <v>383</v>
      </c>
      <c r="ES39" t="s">
        <v>374</v>
      </c>
      <c r="FW39">
        <v>1</v>
      </c>
      <c r="FX39">
        <v>20</v>
      </c>
      <c r="GL39">
        <v>0</v>
      </c>
      <c r="GM39">
        <v>0</v>
      </c>
      <c r="GR39">
        <v>0</v>
      </c>
      <c r="GS39">
        <v>8</v>
      </c>
      <c r="GT39">
        <v>0</v>
      </c>
      <c r="GU39">
        <v>0</v>
      </c>
      <c r="GV39">
        <v>1</v>
      </c>
      <c r="GW39">
        <v>1</v>
      </c>
      <c r="HE39">
        <v>1</v>
      </c>
      <c r="IB39">
        <v>30</v>
      </c>
      <c r="IC39" t="s">
        <v>655</v>
      </c>
      <c r="ID39">
        <v>12</v>
      </c>
      <c r="IE39" t="s">
        <v>656</v>
      </c>
      <c r="JP39">
        <v>1</v>
      </c>
      <c r="JX39">
        <v>8</v>
      </c>
      <c r="KM39" t="s">
        <v>399</v>
      </c>
      <c r="LH39">
        <v>256</v>
      </c>
      <c r="LI39">
        <v>1000</v>
      </c>
      <c r="LJ39">
        <v>0</v>
      </c>
    </row>
    <row r="40" spans="1:322">
      <c r="A40" t="s">
        <v>657</v>
      </c>
      <c r="B40">
        <v>38</v>
      </c>
      <c r="C40" t="s">
        <v>646</v>
      </c>
      <c r="D40" t="s">
        <v>658</v>
      </c>
      <c r="F40">
        <v>17</v>
      </c>
      <c r="S40" t="s">
        <v>659</v>
      </c>
      <c r="T40" t="s">
        <v>659</v>
      </c>
      <c r="U40" t="s">
        <v>659</v>
      </c>
      <c r="CT40" t="s">
        <v>660</v>
      </c>
      <c r="DE40" t="s">
        <v>661</v>
      </c>
      <c r="DI40">
        <v>23</v>
      </c>
      <c r="DO40" t="s">
        <v>659</v>
      </c>
      <c r="EA40">
        <v>1</v>
      </c>
      <c r="EB40">
        <v>1</v>
      </c>
      <c r="ED40" t="s">
        <v>409</v>
      </c>
      <c r="EQ40" t="s">
        <v>383</v>
      </c>
      <c r="ER40" t="s">
        <v>383</v>
      </c>
      <c r="ES40" t="s">
        <v>374</v>
      </c>
      <c r="FJ40">
        <v>1</v>
      </c>
      <c r="FM40">
        <v>1</v>
      </c>
      <c r="FT40" t="s">
        <v>660</v>
      </c>
      <c r="FW40">
        <v>1</v>
      </c>
      <c r="FX40">
        <v>20</v>
      </c>
      <c r="GL40">
        <v>1</v>
      </c>
      <c r="GM40">
        <v>1</v>
      </c>
      <c r="GR40">
        <v>1</v>
      </c>
      <c r="GS40">
        <v>5</v>
      </c>
      <c r="GT40">
        <v>24</v>
      </c>
      <c r="GU40">
        <v>4</v>
      </c>
      <c r="GV40">
        <v>1</v>
      </c>
      <c r="HH40" t="s">
        <v>662</v>
      </c>
      <c r="HI40" t="s">
        <v>529</v>
      </c>
      <c r="IB40">
        <v>3</v>
      </c>
      <c r="IC40" t="s">
        <v>663</v>
      </c>
      <c r="ID40">
        <v>1</v>
      </c>
      <c r="IE40" t="s">
        <v>664</v>
      </c>
      <c r="IP40">
        <v>6</v>
      </c>
      <c r="IQ40" t="s">
        <v>398</v>
      </c>
      <c r="JP40">
        <v>1</v>
      </c>
      <c r="JX40">
        <v>7</v>
      </c>
      <c r="KM40" t="s">
        <v>460</v>
      </c>
      <c r="KN40">
        <v>4</v>
      </c>
      <c r="KO40">
        <v>1</v>
      </c>
      <c r="KP40">
        <v>1</v>
      </c>
      <c r="KQ40">
        <v>2</v>
      </c>
      <c r="KR40">
        <v>3</v>
      </c>
      <c r="KS40">
        <v>4</v>
      </c>
      <c r="KT40">
        <v>8</v>
      </c>
      <c r="KU40">
        <v>1</v>
      </c>
      <c r="KV40">
        <v>1</v>
      </c>
      <c r="KW40">
        <v>2</v>
      </c>
      <c r="KX40">
        <v>3</v>
      </c>
      <c r="KY40">
        <v>4</v>
      </c>
      <c r="KZ40" t="s">
        <v>665</v>
      </c>
      <c r="LH40">
        <v>256</v>
      </c>
      <c r="LI40">
        <v>1000</v>
      </c>
      <c r="LJ40">
        <v>0</v>
      </c>
    </row>
    <row r="41" spans="1:322">
      <c r="A41" t="s">
        <v>666</v>
      </c>
      <c r="B41">
        <v>39</v>
      </c>
      <c r="C41" t="s">
        <v>646</v>
      </c>
      <c r="D41" t="s">
        <v>667</v>
      </c>
      <c r="P41" t="s">
        <v>668</v>
      </c>
      <c r="CT41" t="s">
        <v>669</v>
      </c>
      <c r="DE41" t="s">
        <v>670</v>
      </c>
      <c r="DN41" t="s">
        <v>668</v>
      </c>
      <c r="EA41">
        <v>1</v>
      </c>
      <c r="EB41">
        <v>5</v>
      </c>
      <c r="ED41" t="s">
        <v>409</v>
      </c>
      <c r="EQ41" t="s">
        <v>383</v>
      </c>
      <c r="ER41" t="s">
        <v>383</v>
      </c>
      <c r="ES41" t="s">
        <v>374</v>
      </c>
      <c r="FJ41">
        <v>1</v>
      </c>
      <c r="FM41">
        <v>1</v>
      </c>
      <c r="FT41" t="s">
        <v>669</v>
      </c>
      <c r="FW41">
        <v>1</v>
      </c>
      <c r="FX41">
        <v>20</v>
      </c>
      <c r="GL41">
        <v>1</v>
      </c>
      <c r="GM41">
        <v>1</v>
      </c>
      <c r="GR41">
        <v>1</v>
      </c>
      <c r="GS41">
        <v>8</v>
      </c>
      <c r="GT41">
        <v>3</v>
      </c>
      <c r="GU41">
        <v>0</v>
      </c>
      <c r="GV41">
        <v>1</v>
      </c>
      <c r="IP41">
        <v>15</v>
      </c>
      <c r="IQ41" t="s">
        <v>398</v>
      </c>
      <c r="JP41">
        <v>1</v>
      </c>
      <c r="JX41">
        <v>7</v>
      </c>
      <c r="KM41" t="s">
        <v>437</v>
      </c>
      <c r="KN41">
        <v>6</v>
      </c>
      <c r="KO41">
        <v>2</v>
      </c>
      <c r="KP41">
        <v>4</v>
      </c>
      <c r="KQ41">
        <v>6</v>
      </c>
      <c r="KR41">
        <v>8</v>
      </c>
      <c r="KS41">
        <v>10</v>
      </c>
      <c r="KT41">
        <v>10</v>
      </c>
      <c r="KU41">
        <v>3</v>
      </c>
      <c r="KV41">
        <v>5</v>
      </c>
      <c r="KW41">
        <v>7</v>
      </c>
      <c r="KX41">
        <v>9</v>
      </c>
      <c r="KY41">
        <v>11</v>
      </c>
      <c r="KZ41" t="s">
        <v>671</v>
      </c>
      <c r="LA41">
        <v>150</v>
      </c>
      <c r="LB41">
        <v>35</v>
      </c>
      <c r="LC41">
        <v>35</v>
      </c>
      <c r="LD41">
        <v>35</v>
      </c>
      <c r="LH41">
        <v>256</v>
      </c>
      <c r="LI41">
        <v>1000</v>
      </c>
      <c r="LJ41">
        <v>0</v>
      </c>
    </row>
    <row r="42" spans="1:322">
      <c r="A42" t="s">
        <v>672</v>
      </c>
      <c r="B42">
        <v>40</v>
      </c>
      <c r="C42" t="s">
        <v>646</v>
      </c>
      <c r="D42" t="s">
        <v>673</v>
      </c>
      <c r="F42">
        <v>18</v>
      </c>
      <c r="Y42" t="s">
        <v>674</v>
      </c>
      <c r="AA42" t="s">
        <v>675</v>
      </c>
      <c r="AC42" t="s">
        <v>676</v>
      </c>
      <c r="AD42" t="s">
        <v>495</v>
      </c>
      <c r="AO42" t="s">
        <v>677</v>
      </c>
      <c r="AP42">
        <v>2</v>
      </c>
      <c r="CT42" t="s">
        <v>669</v>
      </c>
      <c r="CX42" t="s">
        <v>678</v>
      </c>
      <c r="DE42" t="s">
        <v>670</v>
      </c>
      <c r="DF42" t="s">
        <v>679</v>
      </c>
      <c r="EA42">
        <v>1</v>
      </c>
      <c r="EB42">
        <v>0</v>
      </c>
      <c r="ED42" t="s">
        <v>409</v>
      </c>
      <c r="EQ42" t="s">
        <v>383</v>
      </c>
      <c r="ER42" t="s">
        <v>383</v>
      </c>
      <c r="ES42" t="s">
        <v>374</v>
      </c>
      <c r="FM42">
        <v>1</v>
      </c>
      <c r="FT42" t="s">
        <v>669</v>
      </c>
      <c r="FU42" t="s">
        <v>670</v>
      </c>
      <c r="FW42">
        <v>1</v>
      </c>
      <c r="FX42">
        <v>20</v>
      </c>
      <c r="GL42">
        <v>0</v>
      </c>
      <c r="GM42">
        <v>1</v>
      </c>
      <c r="GR42">
        <v>1</v>
      </c>
      <c r="GS42">
        <v>8</v>
      </c>
      <c r="GT42">
        <v>7</v>
      </c>
      <c r="GU42">
        <v>0</v>
      </c>
      <c r="GV42">
        <v>1</v>
      </c>
      <c r="GW42">
        <v>1</v>
      </c>
      <c r="HH42" t="s">
        <v>680</v>
      </c>
      <c r="HI42" t="s">
        <v>681</v>
      </c>
      <c r="IB42">
        <v>30</v>
      </c>
      <c r="IC42" t="s">
        <v>682</v>
      </c>
      <c r="ID42">
        <v>5</v>
      </c>
      <c r="IE42" t="s">
        <v>618</v>
      </c>
      <c r="IF42">
        <v>3600</v>
      </c>
      <c r="IG42" t="s">
        <v>683</v>
      </c>
      <c r="IH42">
        <v>300</v>
      </c>
      <c r="II42" t="s">
        <v>684</v>
      </c>
      <c r="IJ42">
        <v>30</v>
      </c>
      <c r="IK42" t="s">
        <v>685</v>
      </c>
      <c r="IL42">
        <v>3</v>
      </c>
      <c r="IM42" t="s">
        <v>686</v>
      </c>
      <c r="IN42">
        <v>250</v>
      </c>
      <c r="IO42" t="s">
        <v>687</v>
      </c>
      <c r="IP42">
        <v>5</v>
      </c>
      <c r="IQ42" t="s">
        <v>513</v>
      </c>
      <c r="JP42">
        <v>1</v>
      </c>
      <c r="JX42">
        <v>8</v>
      </c>
      <c r="LF42">
        <v>1</v>
      </c>
      <c r="LH42">
        <v>256</v>
      </c>
      <c r="LI42">
        <v>1000</v>
      </c>
      <c r="LJ42">
        <v>0</v>
      </c>
    </row>
    <row r="43" spans="1:322">
      <c r="A43" t="s">
        <v>688</v>
      </c>
      <c r="B43">
        <v>41</v>
      </c>
      <c r="C43" t="s">
        <v>646</v>
      </c>
      <c r="D43" t="s">
        <v>689</v>
      </c>
      <c r="E43">
        <v>11</v>
      </c>
      <c r="F43">
        <v>19</v>
      </c>
      <c r="S43" t="s">
        <v>690</v>
      </c>
      <c r="T43" t="s">
        <v>690</v>
      </c>
      <c r="U43" t="s">
        <v>690</v>
      </c>
      <c r="AB43" t="s">
        <v>691</v>
      </c>
      <c r="DH43">
        <v>15</v>
      </c>
      <c r="DI43">
        <v>24</v>
      </c>
      <c r="DO43" t="s">
        <v>690</v>
      </c>
      <c r="DP43" t="s">
        <v>692</v>
      </c>
      <c r="EA43">
        <v>1</v>
      </c>
      <c r="EB43">
        <v>7</v>
      </c>
      <c r="ED43" t="s">
        <v>377</v>
      </c>
      <c r="EQ43" t="s">
        <v>429</v>
      </c>
      <c r="ER43" t="s">
        <v>429</v>
      </c>
      <c r="ES43" t="s">
        <v>374</v>
      </c>
      <c r="ET43">
        <v>6</v>
      </c>
      <c r="EU43">
        <v>10</v>
      </c>
      <c r="FJ43">
        <v>1</v>
      </c>
      <c r="FK43">
        <v>1</v>
      </c>
      <c r="FL43">
        <v>1</v>
      </c>
      <c r="FW43">
        <v>6</v>
      </c>
      <c r="FX43">
        <v>20</v>
      </c>
      <c r="GL43">
        <v>1</v>
      </c>
      <c r="GM43">
        <v>1</v>
      </c>
      <c r="GN43">
        <v>1</v>
      </c>
      <c r="GQ43">
        <v>6</v>
      </c>
      <c r="GR43">
        <v>0</v>
      </c>
      <c r="GS43">
        <v>2</v>
      </c>
      <c r="GT43">
        <v>24</v>
      </c>
      <c r="GU43">
        <v>1</v>
      </c>
      <c r="GV43">
        <v>1</v>
      </c>
      <c r="HH43" t="s">
        <v>693</v>
      </c>
      <c r="HI43" t="s">
        <v>694</v>
      </c>
      <c r="HJ43">
        <v>20</v>
      </c>
      <c r="HK43" t="s">
        <v>695</v>
      </c>
      <c r="IB43">
        <v>35</v>
      </c>
      <c r="IC43" t="s">
        <v>696</v>
      </c>
      <c r="ID43">
        <v>3</v>
      </c>
      <c r="IE43" t="s">
        <v>697</v>
      </c>
      <c r="IF43">
        <v>4</v>
      </c>
      <c r="IG43" t="s">
        <v>698</v>
      </c>
      <c r="IP43">
        <v>16</v>
      </c>
      <c r="IQ43" t="s">
        <v>398</v>
      </c>
      <c r="JP43">
        <v>1</v>
      </c>
      <c r="JX43">
        <v>3</v>
      </c>
      <c r="KM43" t="s">
        <v>399</v>
      </c>
      <c r="KN43">
        <v>36</v>
      </c>
      <c r="KO43">
        <v>24</v>
      </c>
      <c r="KP43">
        <v>30</v>
      </c>
      <c r="KQ43">
        <v>34</v>
      </c>
      <c r="KR43">
        <v>38</v>
      </c>
      <c r="KS43">
        <v>42</v>
      </c>
      <c r="KT43">
        <v>72</v>
      </c>
      <c r="KU43">
        <v>25</v>
      </c>
      <c r="KV43">
        <v>31</v>
      </c>
      <c r="KW43">
        <v>35</v>
      </c>
      <c r="KX43">
        <v>39</v>
      </c>
      <c r="KY43">
        <v>43</v>
      </c>
      <c r="KZ43" t="s">
        <v>699</v>
      </c>
      <c r="LH43">
        <v>384</v>
      </c>
      <c r="LI43">
        <v>3000</v>
      </c>
      <c r="LJ43">
        <v>0</v>
      </c>
    </row>
    <row r="44" spans="1:322">
      <c r="A44" t="s">
        <v>700</v>
      </c>
      <c r="B44">
        <v>42</v>
      </c>
      <c r="C44" t="s">
        <v>646</v>
      </c>
      <c r="D44" t="s">
        <v>701</v>
      </c>
      <c r="F44">
        <v>20</v>
      </c>
      <c r="X44">
        <v>34691</v>
      </c>
      <c r="AB44" t="s">
        <v>495</v>
      </c>
      <c r="CT44" t="s">
        <v>660</v>
      </c>
      <c r="DE44" t="s">
        <v>661</v>
      </c>
      <c r="EA44">
        <v>1</v>
      </c>
      <c r="EB44">
        <v>10</v>
      </c>
      <c r="ED44" t="s">
        <v>409</v>
      </c>
      <c r="EQ44" t="s">
        <v>383</v>
      </c>
      <c r="ER44" t="s">
        <v>383</v>
      </c>
      <c r="ES44" t="s">
        <v>374</v>
      </c>
      <c r="EX44">
        <v>4</v>
      </c>
      <c r="FM44">
        <v>1</v>
      </c>
      <c r="FT44" t="s">
        <v>660</v>
      </c>
      <c r="FW44">
        <v>6</v>
      </c>
      <c r="FX44">
        <v>20</v>
      </c>
      <c r="GL44">
        <v>0</v>
      </c>
      <c r="GM44">
        <v>1</v>
      </c>
      <c r="GR44">
        <v>1</v>
      </c>
      <c r="GS44">
        <v>8</v>
      </c>
      <c r="GT44">
        <v>9</v>
      </c>
      <c r="GU44">
        <v>0</v>
      </c>
      <c r="GV44">
        <v>1</v>
      </c>
      <c r="HH44" t="s">
        <v>702</v>
      </c>
      <c r="HI44" t="s">
        <v>703</v>
      </c>
      <c r="HJ44" t="s">
        <v>445</v>
      </c>
      <c r="HK44" t="s">
        <v>704</v>
      </c>
      <c r="IB44">
        <v>5</v>
      </c>
      <c r="IC44" t="s">
        <v>414</v>
      </c>
      <c r="ID44">
        <v>1</v>
      </c>
      <c r="IE44" t="s">
        <v>415</v>
      </c>
      <c r="IF44">
        <v>0</v>
      </c>
      <c r="IG44" t="s">
        <v>704</v>
      </c>
      <c r="IH44">
        <v>25</v>
      </c>
      <c r="II44" t="s">
        <v>703</v>
      </c>
      <c r="JP44">
        <v>1</v>
      </c>
      <c r="JX44">
        <v>8</v>
      </c>
      <c r="KM44" t="s">
        <v>460</v>
      </c>
      <c r="LH44">
        <v>384</v>
      </c>
      <c r="LI44">
        <v>3000</v>
      </c>
      <c r="LJ44">
        <v>0</v>
      </c>
    </row>
    <row r="45" spans="1:322">
      <c r="A45" t="s">
        <v>705</v>
      </c>
      <c r="B45">
        <v>43</v>
      </c>
      <c r="C45" t="s">
        <v>646</v>
      </c>
      <c r="D45" t="s">
        <v>706</v>
      </c>
      <c r="E45">
        <v>12</v>
      </c>
      <c r="F45">
        <v>21</v>
      </c>
      <c r="AB45" t="s">
        <v>555</v>
      </c>
      <c r="CT45" t="s">
        <v>660</v>
      </c>
      <c r="CX45" t="s">
        <v>707</v>
      </c>
      <c r="DE45" t="s">
        <v>708</v>
      </c>
      <c r="EA45">
        <v>1</v>
      </c>
      <c r="EB45">
        <v>10</v>
      </c>
      <c r="ED45" t="s">
        <v>409</v>
      </c>
      <c r="EQ45" t="s">
        <v>383</v>
      </c>
      <c r="ER45" t="s">
        <v>383</v>
      </c>
      <c r="ES45" t="s">
        <v>374</v>
      </c>
      <c r="FG45">
        <v>1</v>
      </c>
      <c r="FJ45">
        <v>1</v>
      </c>
      <c r="FT45" t="s">
        <v>707</v>
      </c>
      <c r="FW45">
        <v>6</v>
      </c>
      <c r="FX45">
        <v>20</v>
      </c>
      <c r="GL45">
        <v>0</v>
      </c>
      <c r="GM45">
        <v>1</v>
      </c>
      <c r="GR45">
        <v>1</v>
      </c>
      <c r="GS45">
        <v>8</v>
      </c>
      <c r="GT45">
        <v>7</v>
      </c>
      <c r="GU45">
        <v>0</v>
      </c>
      <c r="GV45">
        <v>1</v>
      </c>
      <c r="GW45">
        <v>1</v>
      </c>
      <c r="HH45" t="s">
        <v>557</v>
      </c>
      <c r="HI45" t="s">
        <v>709</v>
      </c>
      <c r="IB45">
        <v>25</v>
      </c>
      <c r="IC45" t="s">
        <v>710</v>
      </c>
      <c r="ID45">
        <v>35</v>
      </c>
      <c r="IE45" t="s">
        <v>709</v>
      </c>
      <c r="JP45">
        <v>1</v>
      </c>
      <c r="JT45">
        <v>5</v>
      </c>
      <c r="JU45">
        <v>2</v>
      </c>
      <c r="JV45">
        <v>109</v>
      </c>
      <c r="JX45">
        <v>8</v>
      </c>
      <c r="KM45" t="s">
        <v>460</v>
      </c>
      <c r="KN45">
        <v>1</v>
      </c>
      <c r="KO45">
        <v>1</v>
      </c>
      <c r="KP45">
        <v>1</v>
      </c>
      <c r="KQ45">
        <v>1</v>
      </c>
      <c r="KR45">
        <v>1</v>
      </c>
      <c r="KS45">
        <v>1</v>
      </c>
      <c r="KT45">
        <v>2</v>
      </c>
      <c r="KU45">
        <v>1</v>
      </c>
      <c r="KV45">
        <v>1</v>
      </c>
      <c r="KW45">
        <v>1</v>
      </c>
      <c r="KX45">
        <v>1</v>
      </c>
      <c r="KY45">
        <v>1</v>
      </c>
      <c r="LH45">
        <v>384</v>
      </c>
      <c r="LI45">
        <v>3000</v>
      </c>
      <c r="LJ45">
        <v>0</v>
      </c>
    </row>
    <row r="46" spans="1:322">
      <c r="A46" t="s">
        <v>711</v>
      </c>
      <c r="B46">
        <v>44</v>
      </c>
      <c r="C46" t="s">
        <v>646</v>
      </c>
      <c r="D46" t="s">
        <v>712</v>
      </c>
      <c r="F46">
        <v>22</v>
      </c>
      <c r="S46" t="s">
        <v>713</v>
      </c>
      <c r="T46" t="s">
        <v>713</v>
      </c>
      <c r="U46" t="s">
        <v>713</v>
      </c>
      <c r="CT46" t="s">
        <v>669</v>
      </c>
      <c r="DE46" t="s">
        <v>714</v>
      </c>
      <c r="DI46">
        <v>25</v>
      </c>
      <c r="DO46" t="s">
        <v>713</v>
      </c>
      <c r="DS46">
        <v>0</v>
      </c>
      <c r="DT46" t="s">
        <v>715</v>
      </c>
      <c r="EA46">
        <v>1</v>
      </c>
      <c r="EB46">
        <v>6</v>
      </c>
      <c r="ED46" t="s">
        <v>409</v>
      </c>
      <c r="EQ46" t="s">
        <v>383</v>
      </c>
      <c r="ER46" t="s">
        <v>383</v>
      </c>
      <c r="ES46" t="s">
        <v>383</v>
      </c>
      <c r="FJ46">
        <v>1</v>
      </c>
      <c r="FM46">
        <v>36</v>
      </c>
      <c r="FN46">
        <v>10</v>
      </c>
      <c r="FT46" t="s">
        <v>669</v>
      </c>
      <c r="FW46">
        <v>6</v>
      </c>
      <c r="FX46">
        <v>20</v>
      </c>
      <c r="GL46">
        <v>0</v>
      </c>
      <c r="GM46">
        <v>1</v>
      </c>
      <c r="GR46">
        <v>1</v>
      </c>
      <c r="GS46">
        <v>8</v>
      </c>
      <c r="GT46">
        <v>9</v>
      </c>
      <c r="GU46">
        <v>1</v>
      </c>
      <c r="GV46">
        <v>1</v>
      </c>
      <c r="HH46">
        <v>0</v>
      </c>
      <c r="HI46" t="s">
        <v>715</v>
      </c>
      <c r="IP46">
        <v>10</v>
      </c>
      <c r="IQ46" t="s">
        <v>398</v>
      </c>
      <c r="JP46">
        <v>1</v>
      </c>
      <c r="JX46">
        <v>7</v>
      </c>
      <c r="KM46" t="s">
        <v>437</v>
      </c>
      <c r="KN46">
        <v>4</v>
      </c>
      <c r="KO46">
        <v>6</v>
      </c>
      <c r="KP46">
        <v>8</v>
      </c>
      <c r="KQ46">
        <v>10</v>
      </c>
      <c r="KR46">
        <v>12</v>
      </c>
      <c r="KS46">
        <v>14</v>
      </c>
      <c r="KT46">
        <v>8</v>
      </c>
      <c r="KU46">
        <v>7</v>
      </c>
      <c r="KV46">
        <v>9</v>
      </c>
      <c r="KW46">
        <v>11</v>
      </c>
      <c r="KX46">
        <v>13</v>
      </c>
      <c r="KY46">
        <v>15</v>
      </c>
      <c r="KZ46" t="s">
        <v>716</v>
      </c>
      <c r="LA46">
        <v>200</v>
      </c>
      <c r="LB46">
        <v>25</v>
      </c>
      <c r="LC46">
        <v>25</v>
      </c>
      <c r="LD46">
        <v>25</v>
      </c>
      <c r="LH46">
        <v>384</v>
      </c>
      <c r="LI46">
        <v>3000</v>
      </c>
      <c r="LJ46">
        <v>0</v>
      </c>
    </row>
    <row r="47" spans="1:322">
      <c r="A47" t="s">
        <v>717</v>
      </c>
      <c r="B47">
        <v>45</v>
      </c>
      <c r="C47" t="s">
        <v>646</v>
      </c>
      <c r="D47" t="s">
        <v>718</v>
      </c>
      <c r="P47" t="s">
        <v>719</v>
      </c>
      <c r="CT47" t="s">
        <v>669</v>
      </c>
      <c r="DE47" t="s">
        <v>670</v>
      </c>
      <c r="DN47" t="s">
        <v>719</v>
      </c>
      <c r="EA47">
        <v>1</v>
      </c>
      <c r="EB47">
        <v>6</v>
      </c>
      <c r="ED47" t="s">
        <v>409</v>
      </c>
      <c r="EQ47" t="s">
        <v>383</v>
      </c>
      <c r="ER47" t="s">
        <v>383</v>
      </c>
      <c r="ES47" t="s">
        <v>374</v>
      </c>
      <c r="FJ47">
        <v>1</v>
      </c>
      <c r="FM47">
        <v>1</v>
      </c>
      <c r="FT47" t="s">
        <v>669</v>
      </c>
      <c r="FW47">
        <v>6</v>
      </c>
      <c r="FX47">
        <v>20</v>
      </c>
      <c r="GC47" t="s">
        <v>666</v>
      </c>
      <c r="GL47">
        <v>1</v>
      </c>
      <c r="GM47">
        <v>1</v>
      </c>
      <c r="GR47">
        <v>1</v>
      </c>
      <c r="GS47">
        <v>7</v>
      </c>
      <c r="GT47">
        <v>12</v>
      </c>
      <c r="GU47">
        <v>1</v>
      </c>
      <c r="GV47">
        <v>1</v>
      </c>
      <c r="IB47">
        <v>75</v>
      </c>
      <c r="IC47" t="s">
        <v>685</v>
      </c>
      <c r="ID47">
        <v>5</v>
      </c>
      <c r="IE47" t="s">
        <v>686</v>
      </c>
      <c r="IN47">
        <v>10</v>
      </c>
      <c r="IO47" t="s">
        <v>513</v>
      </c>
      <c r="IP47">
        <v>8</v>
      </c>
      <c r="IQ47" t="s">
        <v>398</v>
      </c>
      <c r="JP47">
        <v>1</v>
      </c>
      <c r="JX47">
        <v>7</v>
      </c>
      <c r="KM47" t="s">
        <v>437</v>
      </c>
      <c r="KN47">
        <v>16</v>
      </c>
      <c r="KO47">
        <v>14</v>
      </c>
      <c r="KP47">
        <v>28</v>
      </c>
      <c r="KQ47">
        <v>42</v>
      </c>
      <c r="KR47">
        <v>56</v>
      </c>
      <c r="KS47">
        <v>70</v>
      </c>
      <c r="KT47">
        <v>24</v>
      </c>
      <c r="KU47">
        <v>15</v>
      </c>
      <c r="KV47">
        <v>29</v>
      </c>
      <c r="KW47">
        <v>43</v>
      </c>
      <c r="KX47">
        <v>57</v>
      </c>
      <c r="KY47">
        <v>71</v>
      </c>
      <c r="KZ47" t="s">
        <v>720</v>
      </c>
      <c r="LA47">
        <v>75</v>
      </c>
      <c r="LB47">
        <v>5</v>
      </c>
      <c r="LC47">
        <v>5</v>
      </c>
      <c r="LD47">
        <v>5</v>
      </c>
      <c r="LE47" t="s">
        <v>721</v>
      </c>
      <c r="LH47">
        <v>384</v>
      </c>
      <c r="LI47">
        <v>3000</v>
      </c>
      <c r="LJ47">
        <v>0</v>
      </c>
    </row>
    <row r="48" spans="1:322">
      <c r="A48" t="s">
        <v>722</v>
      </c>
      <c r="B48">
        <v>46</v>
      </c>
      <c r="C48" t="s">
        <v>646</v>
      </c>
      <c r="D48" t="s">
        <v>723</v>
      </c>
      <c r="F48">
        <v>23</v>
      </c>
      <c r="S48" t="s">
        <v>723</v>
      </c>
      <c r="T48" t="s">
        <v>723</v>
      </c>
      <c r="U48" t="s">
        <v>723</v>
      </c>
      <c r="Y48" t="s">
        <v>723</v>
      </c>
      <c r="AA48" t="s">
        <v>420</v>
      </c>
      <c r="AZ48" t="s">
        <v>491</v>
      </c>
      <c r="BA48" t="s">
        <v>404</v>
      </c>
      <c r="CT48" t="s">
        <v>649</v>
      </c>
      <c r="DE48" t="s">
        <v>724</v>
      </c>
      <c r="DN48" t="s">
        <v>723</v>
      </c>
      <c r="DO48" t="s">
        <v>725</v>
      </c>
      <c r="DP48" t="s">
        <v>726</v>
      </c>
      <c r="DQ48" t="s">
        <v>727</v>
      </c>
      <c r="EA48">
        <v>1</v>
      </c>
      <c r="EB48">
        <v>3</v>
      </c>
      <c r="ED48" t="s">
        <v>409</v>
      </c>
      <c r="EQ48" t="s">
        <v>383</v>
      </c>
      <c r="ER48" t="s">
        <v>383</v>
      </c>
      <c r="ES48" t="s">
        <v>374</v>
      </c>
      <c r="FJ48">
        <v>1</v>
      </c>
      <c r="FM48">
        <v>1</v>
      </c>
      <c r="FW48">
        <v>12</v>
      </c>
      <c r="FX48">
        <v>20</v>
      </c>
      <c r="GC48" t="s">
        <v>688</v>
      </c>
      <c r="GL48">
        <v>0</v>
      </c>
      <c r="GM48">
        <v>1</v>
      </c>
      <c r="GR48">
        <v>1</v>
      </c>
      <c r="GS48">
        <v>7</v>
      </c>
      <c r="GT48">
        <v>22</v>
      </c>
      <c r="GU48">
        <v>1</v>
      </c>
      <c r="GV48">
        <v>1</v>
      </c>
      <c r="IB48">
        <v>50</v>
      </c>
      <c r="IC48" t="s">
        <v>728</v>
      </c>
      <c r="ID48">
        <v>500</v>
      </c>
      <c r="IE48" t="s">
        <v>729</v>
      </c>
      <c r="IF48">
        <v>2</v>
      </c>
      <c r="IG48" t="s">
        <v>730</v>
      </c>
      <c r="IH48">
        <v>2</v>
      </c>
      <c r="II48" t="s">
        <v>731</v>
      </c>
      <c r="IP48">
        <v>6</v>
      </c>
      <c r="IQ48" t="s">
        <v>398</v>
      </c>
      <c r="JP48">
        <v>1</v>
      </c>
      <c r="JX48">
        <v>4</v>
      </c>
      <c r="KM48" t="s">
        <v>399</v>
      </c>
      <c r="KN48">
        <v>4</v>
      </c>
      <c r="KO48">
        <v>3</v>
      </c>
      <c r="KP48">
        <v>5</v>
      </c>
      <c r="KQ48">
        <v>7</v>
      </c>
      <c r="KR48">
        <v>9</v>
      </c>
      <c r="KS48">
        <v>11</v>
      </c>
      <c r="KT48">
        <v>8</v>
      </c>
      <c r="KU48">
        <v>3</v>
      </c>
      <c r="KV48">
        <v>6</v>
      </c>
      <c r="KW48">
        <v>8</v>
      </c>
      <c r="KX48">
        <v>10</v>
      </c>
      <c r="KY48">
        <v>12</v>
      </c>
      <c r="KZ48" t="s">
        <v>732</v>
      </c>
      <c r="LH48">
        <v>512</v>
      </c>
      <c r="LI48">
        <v>8000</v>
      </c>
      <c r="LJ48">
        <v>0</v>
      </c>
    </row>
    <row r="49" spans="1:322">
      <c r="A49" t="s">
        <v>733</v>
      </c>
      <c r="B49">
        <v>47</v>
      </c>
      <c r="C49" t="s">
        <v>646</v>
      </c>
      <c r="D49" t="s">
        <v>734</v>
      </c>
      <c r="P49" t="s">
        <v>735</v>
      </c>
      <c r="CT49" t="s">
        <v>649</v>
      </c>
      <c r="DE49" t="s">
        <v>724</v>
      </c>
      <c r="DN49" t="s">
        <v>735</v>
      </c>
      <c r="EA49">
        <v>1</v>
      </c>
      <c r="EB49">
        <v>5</v>
      </c>
      <c r="ED49" t="s">
        <v>409</v>
      </c>
      <c r="EQ49" t="s">
        <v>383</v>
      </c>
      <c r="ER49" t="s">
        <v>383</v>
      </c>
      <c r="ES49" t="s">
        <v>374</v>
      </c>
      <c r="FJ49">
        <v>1</v>
      </c>
      <c r="FM49">
        <v>1</v>
      </c>
      <c r="FT49" t="s">
        <v>649</v>
      </c>
      <c r="FW49">
        <v>12</v>
      </c>
      <c r="FX49">
        <v>20</v>
      </c>
      <c r="GC49" t="s">
        <v>645</v>
      </c>
      <c r="GL49">
        <v>1</v>
      </c>
      <c r="GM49">
        <v>1</v>
      </c>
      <c r="GR49">
        <v>1</v>
      </c>
      <c r="GS49">
        <v>7</v>
      </c>
      <c r="GT49">
        <v>10</v>
      </c>
      <c r="GU49">
        <v>1</v>
      </c>
      <c r="GV49">
        <v>1</v>
      </c>
      <c r="HH49" t="s">
        <v>555</v>
      </c>
      <c r="HI49" t="s">
        <v>736</v>
      </c>
      <c r="IB49">
        <v>4</v>
      </c>
      <c r="IC49" t="s">
        <v>736</v>
      </c>
      <c r="IP49">
        <v>14</v>
      </c>
      <c r="IQ49" t="s">
        <v>398</v>
      </c>
      <c r="JP49">
        <v>1</v>
      </c>
      <c r="JX49">
        <v>7</v>
      </c>
      <c r="KM49" t="s">
        <v>399</v>
      </c>
      <c r="KN49">
        <v>12</v>
      </c>
      <c r="KO49">
        <v>13</v>
      </c>
      <c r="KP49">
        <v>23</v>
      </c>
      <c r="KQ49">
        <v>28</v>
      </c>
      <c r="KR49">
        <v>33</v>
      </c>
      <c r="KS49">
        <v>38</v>
      </c>
      <c r="KT49">
        <v>28</v>
      </c>
      <c r="KU49">
        <v>15</v>
      </c>
      <c r="KV49">
        <v>25</v>
      </c>
      <c r="KW49">
        <v>30</v>
      </c>
      <c r="KX49">
        <v>35</v>
      </c>
      <c r="KY49">
        <v>40</v>
      </c>
      <c r="KZ49" t="s">
        <v>737</v>
      </c>
      <c r="LF49">
        <v>11</v>
      </c>
      <c r="LH49">
        <v>512</v>
      </c>
      <c r="LI49">
        <v>8000</v>
      </c>
      <c r="LJ49">
        <v>0</v>
      </c>
    </row>
    <row r="50" spans="1:322">
      <c r="A50" t="s">
        <v>738</v>
      </c>
      <c r="B50">
        <v>48</v>
      </c>
      <c r="C50" t="s">
        <v>646</v>
      </c>
      <c r="D50" t="s">
        <v>739</v>
      </c>
      <c r="F50">
        <v>22</v>
      </c>
      <c r="S50" t="s">
        <v>739</v>
      </c>
      <c r="T50" t="s">
        <v>739</v>
      </c>
      <c r="U50" t="s">
        <v>739</v>
      </c>
      <c r="CT50" t="s">
        <v>660</v>
      </c>
      <c r="DE50" t="s">
        <v>661</v>
      </c>
      <c r="DI50">
        <v>25</v>
      </c>
      <c r="DO50" t="s">
        <v>739</v>
      </c>
      <c r="DS50">
        <v>0</v>
      </c>
      <c r="DT50" t="s">
        <v>715</v>
      </c>
      <c r="EA50">
        <v>1</v>
      </c>
      <c r="EB50">
        <v>2</v>
      </c>
      <c r="ED50" t="s">
        <v>409</v>
      </c>
      <c r="EQ50" t="s">
        <v>383</v>
      </c>
      <c r="ER50" t="s">
        <v>383</v>
      </c>
      <c r="ES50" t="s">
        <v>374</v>
      </c>
      <c r="FJ50">
        <v>1</v>
      </c>
      <c r="FM50">
        <v>36</v>
      </c>
      <c r="FN50">
        <v>10</v>
      </c>
      <c r="FT50" t="s">
        <v>660</v>
      </c>
      <c r="FW50">
        <v>12</v>
      </c>
      <c r="FX50">
        <v>20</v>
      </c>
      <c r="GC50" t="s">
        <v>700</v>
      </c>
      <c r="GL50">
        <v>0</v>
      </c>
      <c r="GM50">
        <v>1</v>
      </c>
      <c r="GR50">
        <v>1</v>
      </c>
      <c r="GS50">
        <v>8</v>
      </c>
      <c r="GT50">
        <v>13</v>
      </c>
      <c r="GU50">
        <v>1</v>
      </c>
      <c r="GV50">
        <v>1</v>
      </c>
      <c r="HH50">
        <v>0</v>
      </c>
      <c r="HI50" t="s">
        <v>715</v>
      </c>
      <c r="IP50">
        <v>5</v>
      </c>
      <c r="IQ50" t="s">
        <v>398</v>
      </c>
      <c r="JP50">
        <v>1</v>
      </c>
      <c r="JX50">
        <v>8</v>
      </c>
      <c r="KM50" t="s">
        <v>460</v>
      </c>
      <c r="KN50">
        <v>1</v>
      </c>
      <c r="KO50">
        <v>6</v>
      </c>
      <c r="KP50">
        <v>7</v>
      </c>
      <c r="KQ50">
        <v>8</v>
      </c>
      <c r="KR50">
        <v>9</v>
      </c>
      <c r="KS50">
        <v>10</v>
      </c>
      <c r="KT50">
        <v>20</v>
      </c>
      <c r="KU50">
        <v>8</v>
      </c>
      <c r="KV50">
        <v>9</v>
      </c>
      <c r="KW50">
        <v>10</v>
      </c>
      <c r="KX50">
        <v>11</v>
      </c>
      <c r="KY50">
        <v>12</v>
      </c>
      <c r="KZ50" t="s">
        <v>740</v>
      </c>
      <c r="LH50">
        <v>512</v>
      </c>
      <c r="LI50">
        <v>8000</v>
      </c>
      <c r="LJ50">
        <v>0</v>
      </c>
    </row>
    <row r="51" spans="1:322">
      <c r="A51" t="s">
        <v>741</v>
      </c>
      <c r="B51">
        <v>49</v>
      </c>
      <c r="C51" t="s">
        <v>646</v>
      </c>
      <c r="D51" t="s">
        <v>742</v>
      </c>
      <c r="P51" t="s">
        <v>743</v>
      </c>
      <c r="CT51" t="s">
        <v>660</v>
      </c>
      <c r="DE51" t="s">
        <v>661</v>
      </c>
      <c r="DN51" t="s">
        <v>743</v>
      </c>
      <c r="EA51">
        <v>1</v>
      </c>
      <c r="EB51">
        <v>6</v>
      </c>
      <c r="ED51" t="s">
        <v>409</v>
      </c>
      <c r="EQ51" t="s">
        <v>429</v>
      </c>
      <c r="ER51" t="s">
        <v>383</v>
      </c>
      <c r="ES51" t="s">
        <v>374</v>
      </c>
      <c r="ET51">
        <v>12</v>
      </c>
      <c r="EW51">
        <v>1</v>
      </c>
      <c r="FJ51">
        <v>1</v>
      </c>
      <c r="FM51">
        <v>1</v>
      </c>
      <c r="FT51" t="s">
        <v>660</v>
      </c>
      <c r="FW51">
        <v>12</v>
      </c>
      <c r="FX51">
        <v>20</v>
      </c>
      <c r="GC51" t="s">
        <v>657</v>
      </c>
      <c r="GL51">
        <v>1</v>
      </c>
      <c r="GM51">
        <v>1</v>
      </c>
      <c r="GR51">
        <v>1</v>
      </c>
      <c r="GS51">
        <v>7</v>
      </c>
      <c r="GT51">
        <v>16</v>
      </c>
      <c r="GU51">
        <v>1</v>
      </c>
      <c r="GV51">
        <v>1</v>
      </c>
      <c r="IP51">
        <v>8</v>
      </c>
      <c r="IQ51" t="s">
        <v>398</v>
      </c>
      <c r="JP51">
        <v>1</v>
      </c>
      <c r="JX51">
        <v>8</v>
      </c>
      <c r="KM51" t="s">
        <v>460</v>
      </c>
      <c r="KN51">
        <v>1</v>
      </c>
      <c r="KO51">
        <v>0</v>
      </c>
      <c r="KP51">
        <v>0</v>
      </c>
      <c r="KQ51">
        <v>0</v>
      </c>
      <c r="KR51">
        <v>0</v>
      </c>
      <c r="KS51">
        <v>0</v>
      </c>
      <c r="KT51">
        <v>40</v>
      </c>
      <c r="KU51">
        <v>8</v>
      </c>
      <c r="KV51">
        <v>12</v>
      </c>
      <c r="KW51">
        <v>20</v>
      </c>
      <c r="KX51">
        <v>28</v>
      </c>
      <c r="KY51">
        <v>36</v>
      </c>
      <c r="KZ51" t="s">
        <v>744</v>
      </c>
      <c r="LH51">
        <v>512</v>
      </c>
      <c r="LI51">
        <v>8000</v>
      </c>
      <c r="LJ51">
        <v>0</v>
      </c>
    </row>
    <row r="52" spans="1:322">
      <c r="A52" t="s">
        <v>745</v>
      </c>
      <c r="B52">
        <v>50</v>
      </c>
      <c r="C52" t="s">
        <v>646</v>
      </c>
      <c r="D52" t="s">
        <v>746</v>
      </c>
      <c r="F52">
        <v>18</v>
      </c>
      <c r="Y52" t="s">
        <v>747</v>
      </c>
      <c r="AA52" t="s">
        <v>748</v>
      </c>
      <c r="AC52" t="s">
        <v>676</v>
      </c>
      <c r="AD52" t="s">
        <v>495</v>
      </c>
      <c r="AO52" t="s">
        <v>749</v>
      </c>
      <c r="AP52">
        <v>3</v>
      </c>
      <c r="CT52" t="s">
        <v>669</v>
      </c>
      <c r="CX52" t="s">
        <v>750</v>
      </c>
      <c r="DE52" t="s">
        <v>714</v>
      </c>
      <c r="DF52" t="s">
        <v>751</v>
      </c>
      <c r="DO52" t="s">
        <v>752</v>
      </c>
      <c r="DS52">
        <v>10</v>
      </c>
      <c r="DT52" t="s">
        <v>753</v>
      </c>
      <c r="DU52">
        <v>5</v>
      </c>
      <c r="DV52" t="s">
        <v>754</v>
      </c>
      <c r="DW52">
        <v>3</v>
      </c>
      <c r="DX52" t="s">
        <v>755</v>
      </c>
      <c r="EA52">
        <v>1</v>
      </c>
      <c r="EB52">
        <v>0</v>
      </c>
      <c r="ED52" t="s">
        <v>409</v>
      </c>
      <c r="EQ52" t="s">
        <v>383</v>
      </c>
      <c r="ER52" t="s">
        <v>383</v>
      </c>
      <c r="ES52" t="s">
        <v>374</v>
      </c>
      <c r="FT52" t="s">
        <v>669</v>
      </c>
      <c r="FU52" t="s">
        <v>756</v>
      </c>
      <c r="FW52">
        <v>12</v>
      </c>
      <c r="FX52">
        <v>20</v>
      </c>
      <c r="GC52" t="s">
        <v>717</v>
      </c>
      <c r="GD52" t="s">
        <v>672</v>
      </c>
      <c r="GL52">
        <v>0</v>
      </c>
      <c r="GM52">
        <v>1</v>
      </c>
      <c r="GR52">
        <v>1</v>
      </c>
      <c r="GS52">
        <v>8</v>
      </c>
      <c r="GT52">
        <v>11</v>
      </c>
      <c r="GU52">
        <v>0</v>
      </c>
      <c r="GV52">
        <v>1</v>
      </c>
      <c r="GW52">
        <v>1</v>
      </c>
      <c r="IB52">
        <v>45</v>
      </c>
      <c r="IC52" t="s">
        <v>682</v>
      </c>
      <c r="ID52">
        <v>6</v>
      </c>
      <c r="IE52" t="s">
        <v>618</v>
      </c>
      <c r="IF52">
        <v>3600</v>
      </c>
      <c r="IG52" t="s">
        <v>683</v>
      </c>
      <c r="IH52">
        <v>300</v>
      </c>
      <c r="II52" t="s">
        <v>684</v>
      </c>
      <c r="IN52">
        <v>250</v>
      </c>
      <c r="IO52" t="s">
        <v>687</v>
      </c>
      <c r="IP52">
        <v>9</v>
      </c>
      <c r="IQ52" t="s">
        <v>398</v>
      </c>
      <c r="JP52">
        <v>1</v>
      </c>
      <c r="JX52">
        <v>7</v>
      </c>
      <c r="KM52" t="s">
        <v>437</v>
      </c>
      <c r="KN52">
        <v>12</v>
      </c>
      <c r="KO52">
        <v>6</v>
      </c>
      <c r="KP52">
        <v>8</v>
      </c>
      <c r="KQ52">
        <v>10</v>
      </c>
      <c r="KR52">
        <v>12</v>
      </c>
      <c r="KS52">
        <v>14</v>
      </c>
      <c r="KT52">
        <v>16</v>
      </c>
      <c r="KU52">
        <v>7</v>
      </c>
      <c r="KV52">
        <v>9</v>
      </c>
      <c r="KW52">
        <v>11</v>
      </c>
      <c r="KX52">
        <v>13</v>
      </c>
      <c r="KY52">
        <v>15</v>
      </c>
      <c r="KZ52" t="s">
        <v>757</v>
      </c>
      <c r="LA52">
        <v>100</v>
      </c>
      <c r="LC52">
        <v>25</v>
      </c>
      <c r="LD52">
        <v>50</v>
      </c>
      <c r="LH52">
        <v>512</v>
      </c>
      <c r="LI52">
        <v>8000</v>
      </c>
      <c r="LJ52">
        <v>0</v>
      </c>
    </row>
    <row r="53" spans="1:322">
      <c r="A53" t="s">
        <v>758</v>
      </c>
      <c r="B53">
        <v>51</v>
      </c>
      <c r="C53" t="s">
        <v>646</v>
      </c>
      <c r="D53" t="s">
        <v>759</v>
      </c>
      <c r="F53">
        <v>24</v>
      </c>
      <c r="S53" t="s">
        <v>760</v>
      </c>
      <c r="T53" t="s">
        <v>725</v>
      </c>
      <c r="CT53" t="s">
        <v>649</v>
      </c>
      <c r="DE53" t="s">
        <v>724</v>
      </c>
      <c r="DI53">
        <v>26</v>
      </c>
      <c r="DO53" t="s">
        <v>760</v>
      </c>
      <c r="EA53">
        <v>1</v>
      </c>
      <c r="EB53">
        <v>4</v>
      </c>
      <c r="ED53" t="s">
        <v>409</v>
      </c>
      <c r="EQ53" t="s">
        <v>383</v>
      </c>
      <c r="ER53" t="s">
        <v>383</v>
      </c>
      <c r="ES53" t="s">
        <v>383</v>
      </c>
      <c r="EX53">
        <v>4</v>
      </c>
      <c r="FB53">
        <v>1</v>
      </c>
      <c r="FM53">
        <v>1</v>
      </c>
      <c r="FT53" t="s">
        <v>649</v>
      </c>
      <c r="FW53">
        <v>18</v>
      </c>
      <c r="FX53">
        <v>20</v>
      </c>
      <c r="GC53" t="s">
        <v>722</v>
      </c>
      <c r="GJ53">
        <v>35</v>
      </c>
      <c r="GL53">
        <v>0</v>
      </c>
      <c r="GM53">
        <v>1</v>
      </c>
      <c r="GR53">
        <v>1</v>
      </c>
      <c r="GS53">
        <v>8</v>
      </c>
      <c r="GT53">
        <v>22</v>
      </c>
      <c r="GU53">
        <v>1</v>
      </c>
      <c r="GV53">
        <v>1</v>
      </c>
      <c r="HH53" t="s">
        <v>555</v>
      </c>
      <c r="HI53" t="s">
        <v>761</v>
      </c>
      <c r="IB53">
        <v>0</v>
      </c>
      <c r="IC53" t="s">
        <v>761</v>
      </c>
      <c r="IN53">
        <v>1</v>
      </c>
      <c r="IO53" t="s">
        <v>398</v>
      </c>
      <c r="IP53">
        <v>4</v>
      </c>
      <c r="IQ53" t="s">
        <v>398</v>
      </c>
      <c r="JP53">
        <v>1</v>
      </c>
      <c r="JX53">
        <v>4</v>
      </c>
      <c r="KM53" t="s">
        <v>399</v>
      </c>
      <c r="KN53">
        <v>15</v>
      </c>
      <c r="KO53">
        <v>9</v>
      </c>
      <c r="KP53">
        <v>14</v>
      </c>
      <c r="KQ53">
        <v>21</v>
      </c>
      <c r="KR53">
        <v>21</v>
      </c>
      <c r="KS53">
        <v>21</v>
      </c>
      <c r="KT53">
        <v>20</v>
      </c>
      <c r="KU53">
        <v>9</v>
      </c>
      <c r="KV53">
        <v>14</v>
      </c>
      <c r="KW53">
        <v>21</v>
      </c>
      <c r="KX53">
        <v>21</v>
      </c>
      <c r="KY53">
        <v>21</v>
      </c>
      <c r="KZ53" t="s">
        <v>762</v>
      </c>
      <c r="LH53">
        <v>640</v>
      </c>
      <c r="LI53">
        <v>16000</v>
      </c>
      <c r="LJ53">
        <v>0</v>
      </c>
    </row>
    <row r="54" spans="1:322">
      <c r="A54" t="s">
        <v>763</v>
      </c>
      <c r="B54">
        <v>52</v>
      </c>
      <c r="C54" t="s">
        <v>646</v>
      </c>
      <c r="D54" t="s">
        <v>764</v>
      </c>
      <c r="F54">
        <v>25</v>
      </c>
      <c r="Y54" t="s">
        <v>764</v>
      </c>
      <c r="AA54" t="s">
        <v>495</v>
      </c>
      <c r="AC54" t="s">
        <v>765</v>
      </c>
      <c r="AD54" t="s">
        <v>766</v>
      </c>
      <c r="AE54" t="s">
        <v>767</v>
      </c>
      <c r="AF54" t="s">
        <v>768</v>
      </c>
      <c r="AG54" t="s">
        <v>522</v>
      </c>
      <c r="AH54" t="s">
        <v>599</v>
      </c>
      <c r="CT54" t="s">
        <v>769</v>
      </c>
      <c r="EA54">
        <v>1</v>
      </c>
      <c r="EB54">
        <v>4</v>
      </c>
      <c r="ED54" t="s">
        <v>409</v>
      </c>
      <c r="EQ54" t="s">
        <v>383</v>
      </c>
      <c r="ER54" t="s">
        <v>383</v>
      </c>
      <c r="ES54" t="s">
        <v>374</v>
      </c>
      <c r="FE54">
        <v>1</v>
      </c>
      <c r="FF54">
        <v>1</v>
      </c>
      <c r="FM54">
        <v>1</v>
      </c>
      <c r="FP54">
        <v>1</v>
      </c>
      <c r="FT54" t="s">
        <v>769</v>
      </c>
      <c r="FW54">
        <v>18</v>
      </c>
      <c r="FX54">
        <v>20</v>
      </c>
      <c r="GC54" t="s">
        <v>652</v>
      </c>
      <c r="GD54" t="s">
        <v>733</v>
      </c>
      <c r="GL54">
        <v>0</v>
      </c>
      <c r="GM54">
        <v>1</v>
      </c>
      <c r="GR54">
        <v>1</v>
      </c>
      <c r="GS54">
        <v>8</v>
      </c>
      <c r="GT54">
        <v>25</v>
      </c>
      <c r="GU54">
        <v>1</v>
      </c>
      <c r="GV54">
        <v>1</v>
      </c>
      <c r="GW54">
        <v>1</v>
      </c>
      <c r="IB54">
        <v>3600</v>
      </c>
      <c r="IC54" t="s">
        <v>770</v>
      </c>
      <c r="ID54">
        <v>600</v>
      </c>
      <c r="IE54" t="s">
        <v>684</v>
      </c>
      <c r="IF54">
        <v>33</v>
      </c>
      <c r="IG54" t="s">
        <v>771</v>
      </c>
      <c r="IP54">
        <v>9</v>
      </c>
      <c r="IQ54" t="s">
        <v>398</v>
      </c>
      <c r="JP54">
        <v>1</v>
      </c>
      <c r="JQ54">
        <v>20</v>
      </c>
      <c r="JR54">
        <v>9</v>
      </c>
      <c r="JX54">
        <v>7</v>
      </c>
      <c r="KM54" t="s">
        <v>399</v>
      </c>
      <c r="KN54">
        <v>16</v>
      </c>
      <c r="KO54">
        <v>3</v>
      </c>
      <c r="KP54">
        <v>7</v>
      </c>
      <c r="KQ54">
        <v>11</v>
      </c>
      <c r="KR54">
        <v>15</v>
      </c>
      <c r="KS54">
        <v>19</v>
      </c>
      <c r="KT54">
        <v>20</v>
      </c>
      <c r="KU54">
        <v>5</v>
      </c>
      <c r="KV54">
        <v>9</v>
      </c>
      <c r="KW54">
        <v>13</v>
      </c>
      <c r="KX54">
        <v>17</v>
      </c>
      <c r="KY54">
        <v>21</v>
      </c>
      <c r="KZ54" t="s">
        <v>699</v>
      </c>
      <c r="LF54">
        <v>1</v>
      </c>
      <c r="LH54">
        <v>640</v>
      </c>
      <c r="LI54">
        <v>16000</v>
      </c>
      <c r="LJ54">
        <v>0</v>
      </c>
    </row>
    <row r="55" spans="1:322">
      <c r="A55" t="s">
        <v>772</v>
      </c>
      <c r="B55">
        <v>53</v>
      </c>
      <c r="C55" t="s">
        <v>646</v>
      </c>
      <c r="D55" t="s">
        <v>773</v>
      </c>
      <c r="F55">
        <v>26</v>
      </c>
      <c r="S55" t="s">
        <v>774</v>
      </c>
      <c r="T55" t="s">
        <v>774</v>
      </c>
      <c r="U55" t="s">
        <v>774</v>
      </c>
      <c r="AB55" t="s">
        <v>555</v>
      </c>
      <c r="CT55" t="s">
        <v>660</v>
      </c>
      <c r="DE55" t="s">
        <v>661</v>
      </c>
      <c r="DI55">
        <v>27</v>
      </c>
      <c r="DO55" t="s">
        <v>774</v>
      </c>
      <c r="DP55" t="s">
        <v>774</v>
      </c>
      <c r="DQ55" t="s">
        <v>774</v>
      </c>
      <c r="EA55">
        <v>1</v>
      </c>
      <c r="EB55">
        <v>2</v>
      </c>
      <c r="ED55" t="s">
        <v>409</v>
      </c>
      <c r="EQ55" t="s">
        <v>429</v>
      </c>
      <c r="ER55" t="s">
        <v>383</v>
      </c>
      <c r="ES55" t="s">
        <v>383</v>
      </c>
      <c r="ET55">
        <v>12</v>
      </c>
      <c r="EW55">
        <v>1</v>
      </c>
      <c r="FJ55">
        <v>1</v>
      </c>
      <c r="FM55">
        <v>151</v>
      </c>
      <c r="FN55">
        <v>96</v>
      </c>
      <c r="FT55" t="s">
        <v>660</v>
      </c>
      <c r="FW55">
        <v>18</v>
      </c>
      <c r="FX55">
        <v>20</v>
      </c>
      <c r="GC55" t="s">
        <v>741</v>
      </c>
      <c r="GL55">
        <v>1</v>
      </c>
      <c r="GM55">
        <v>1</v>
      </c>
      <c r="GR55">
        <v>1</v>
      </c>
      <c r="GS55">
        <v>8</v>
      </c>
      <c r="GT55">
        <v>9</v>
      </c>
      <c r="GU55">
        <v>1</v>
      </c>
      <c r="GV55">
        <v>1</v>
      </c>
      <c r="HH55" t="s">
        <v>775</v>
      </c>
      <c r="HI55" t="s">
        <v>632</v>
      </c>
      <c r="IB55">
        <v>20</v>
      </c>
      <c r="IC55" t="s">
        <v>633</v>
      </c>
      <c r="IF55">
        <v>26</v>
      </c>
      <c r="IG55" t="s">
        <v>634</v>
      </c>
      <c r="IH55">
        <v>1</v>
      </c>
      <c r="II55" t="s">
        <v>635</v>
      </c>
      <c r="IJ55">
        <v>5</v>
      </c>
      <c r="IK55" t="s">
        <v>776</v>
      </c>
      <c r="IP55">
        <v>4</v>
      </c>
      <c r="IQ55" t="s">
        <v>398</v>
      </c>
      <c r="JP55">
        <v>1</v>
      </c>
      <c r="JX55">
        <v>8</v>
      </c>
      <c r="KM55" t="s">
        <v>460</v>
      </c>
      <c r="KN55">
        <v>1</v>
      </c>
      <c r="KO55">
        <v>0</v>
      </c>
      <c r="KP55">
        <v>0</v>
      </c>
      <c r="KQ55">
        <v>0</v>
      </c>
      <c r="KR55">
        <v>0</v>
      </c>
      <c r="KS55">
        <v>0</v>
      </c>
      <c r="KT55">
        <v>40</v>
      </c>
      <c r="KU55">
        <v>11</v>
      </c>
      <c r="KV55">
        <v>13</v>
      </c>
      <c r="KW55">
        <v>15</v>
      </c>
      <c r="KX55">
        <v>15</v>
      </c>
      <c r="KY55">
        <v>15</v>
      </c>
      <c r="KZ55" t="s">
        <v>777</v>
      </c>
      <c r="LH55">
        <v>640</v>
      </c>
      <c r="LI55">
        <v>16000</v>
      </c>
      <c r="LJ55">
        <v>0</v>
      </c>
    </row>
    <row r="56" spans="1:322">
      <c r="A56" t="s">
        <v>778</v>
      </c>
      <c r="B56">
        <v>54</v>
      </c>
      <c r="C56" t="s">
        <v>646</v>
      </c>
      <c r="D56" t="s">
        <v>779</v>
      </c>
      <c r="F56">
        <v>27</v>
      </c>
      <c r="CT56" t="s">
        <v>780</v>
      </c>
      <c r="DE56" t="s">
        <v>779</v>
      </c>
      <c r="DY56">
        <v>1</v>
      </c>
      <c r="EA56">
        <v>1</v>
      </c>
      <c r="EB56">
        <v>0</v>
      </c>
      <c r="ED56" t="s">
        <v>409</v>
      </c>
      <c r="EQ56" t="s">
        <v>383</v>
      </c>
      <c r="ER56" t="s">
        <v>383</v>
      </c>
      <c r="ES56" t="s">
        <v>374</v>
      </c>
      <c r="FM56">
        <v>1</v>
      </c>
      <c r="FO56">
        <v>1</v>
      </c>
      <c r="FP56">
        <v>2</v>
      </c>
      <c r="FT56" t="s">
        <v>780</v>
      </c>
      <c r="FU56" t="s">
        <v>779</v>
      </c>
      <c r="FW56">
        <v>18</v>
      </c>
      <c r="FX56">
        <v>20</v>
      </c>
      <c r="GC56" t="s">
        <v>705</v>
      </c>
      <c r="GL56">
        <v>0</v>
      </c>
      <c r="GM56">
        <v>1</v>
      </c>
      <c r="GR56">
        <v>1</v>
      </c>
      <c r="GS56">
        <v>8</v>
      </c>
      <c r="GT56">
        <v>24</v>
      </c>
      <c r="GU56">
        <v>-1</v>
      </c>
      <c r="GV56">
        <v>1</v>
      </c>
      <c r="JP56">
        <v>1</v>
      </c>
      <c r="JX56">
        <v>8</v>
      </c>
      <c r="LH56">
        <v>640</v>
      </c>
      <c r="LI56">
        <v>16000</v>
      </c>
      <c r="LJ56">
        <v>0</v>
      </c>
    </row>
    <row r="57" spans="1:322">
      <c r="A57" t="s">
        <v>781</v>
      </c>
      <c r="B57">
        <v>55</v>
      </c>
      <c r="C57" t="s">
        <v>646</v>
      </c>
      <c r="D57" t="s">
        <v>782</v>
      </c>
      <c r="P57" t="s">
        <v>783</v>
      </c>
      <c r="AA57" t="s">
        <v>784</v>
      </c>
      <c r="AB57" t="s">
        <v>495</v>
      </c>
      <c r="CT57" t="s">
        <v>669</v>
      </c>
      <c r="DE57" t="s">
        <v>714</v>
      </c>
      <c r="DN57" t="s">
        <v>783</v>
      </c>
      <c r="EA57">
        <v>1</v>
      </c>
      <c r="EB57">
        <v>7</v>
      </c>
      <c r="ED57" t="s">
        <v>409</v>
      </c>
      <c r="EQ57" t="s">
        <v>383</v>
      </c>
      <c r="ER57" t="s">
        <v>383</v>
      </c>
      <c r="ES57" t="s">
        <v>383</v>
      </c>
      <c r="FJ57">
        <v>1</v>
      </c>
      <c r="FM57">
        <v>1</v>
      </c>
      <c r="FT57" t="s">
        <v>669</v>
      </c>
      <c r="FW57">
        <v>18</v>
      </c>
      <c r="FX57">
        <v>20</v>
      </c>
      <c r="GC57" t="s">
        <v>717</v>
      </c>
      <c r="GL57">
        <v>1</v>
      </c>
      <c r="GM57">
        <v>1</v>
      </c>
      <c r="GR57">
        <v>1</v>
      </c>
      <c r="GS57">
        <v>7</v>
      </c>
      <c r="GT57">
        <v>20</v>
      </c>
      <c r="GU57">
        <v>1</v>
      </c>
      <c r="GV57">
        <v>1</v>
      </c>
      <c r="IB57">
        <v>4</v>
      </c>
      <c r="IC57" t="s">
        <v>785</v>
      </c>
      <c r="ID57">
        <v>0</v>
      </c>
      <c r="IE57" t="s">
        <v>786</v>
      </c>
      <c r="IF57">
        <v>50</v>
      </c>
      <c r="IG57" t="s">
        <v>685</v>
      </c>
      <c r="IH57">
        <v>3</v>
      </c>
      <c r="II57" t="s">
        <v>686</v>
      </c>
      <c r="IN57">
        <v>3</v>
      </c>
      <c r="IO57" t="s">
        <v>513</v>
      </c>
      <c r="IP57">
        <v>5</v>
      </c>
      <c r="IQ57" t="s">
        <v>398</v>
      </c>
      <c r="JP57">
        <v>1</v>
      </c>
      <c r="JX57">
        <v>7</v>
      </c>
      <c r="KM57" t="s">
        <v>437</v>
      </c>
      <c r="KN57">
        <v>32</v>
      </c>
      <c r="KO57">
        <v>14</v>
      </c>
      <c r="KP57">
        <v>26</v>
      </c>
      <c r="KQ57">
        <v>28</v>
      </c>
      <c r="KR57">
        <v>30</v>
      </c>
      <c r="KS57">
        <v>32</v>
      </c>
      <c r="KT57">
        <v>48</v>
      </c>
      <c r="KU57">
        <v>15</v>
      </c>
      <c r="KV57">
        <v>27</v>
      </c>
      <c r="KW57">
        <v>29</v>
      </c>
      <c r="KX57">
        <v>31</v>
      </c>
      <c r="KY57">
        <v>33</v>
      </c>
      <c r="KZ57" t="s">
        <v>787</v>
      </c>
      <c r="LH57">
        <v>640</v>
      </c>
      <c r="LI57">
        <v>16000</v>
      </c>
      <c r="LJ57">
        <v>0</v>
      </c>
    </row>
    <row r="58" spans="1:322">
      <c r="A58" t="s">
        <v>788</v>
      </c>
      <c r="B58">
        <v>56</v>
      </c>
      <c r="C58" t="s">
        <v>646</v>
      </c>
      <c r="D58" t="s">
        <v>789</v>
      </c>
      <c r="F58">
        <v>28</v>
      </c>
      <c r="S58" t="s">
        <v>790</v>
      </c>
      <c r="T58" t="s">
        <v>790</v>
      </c>
      <c r="U58" t="s">
        <v>790</v>
      </c>
      <c r="AB58" t="s">
        <v>495</v>
      </c>
      <c r="CT58" t="s">
        <v>649</v>
      </c>
      <c r="CX58" t="s">
        <v>791</v>
      </c>
      <c r="DE58" t="s">
        <v>724</v>
      </c>
      <c r="DI58">
        <v>28</v>
      </c>
      <c r="DO58" t="s">
        <v>790</v>
      </c>
      <c r="EA58">
        <v>1</v>
      </c>
      <c r="EB58">
        <v>6</v>
      </c>
      <c r="ED58" t="s">
        <v>409</v>
      </c>
      <c r="EQ58" t="s">
        <v>383</v>
      </c>
      <c r="ER58" t="s">
        <v>383</v>
      </c>
      <c r="ES58" t="s">
        <v>374</v>
      </c>
      <c r="EX58">
        <v>4</v>
      </c>
      <c r="FB58">
        <v>1</v>
      </c>
      <c r="FJ58">
        <v>1</v>
      </c>
      <c r="FM58">
        <v>1</v>
      </c>
      <c r="FT58" t="s">
        <v>649</v>
      </c>
      <c r="FU58" t="s">
        <v>724</v>
      </c>
      <c r="FW58">
        <v>24</v>
      </c>
      <c r="FX58">
        <v>20</v>
      </c>
      <c r="GC58" t="s">
        <v>733</v>
      </c>
      <c r="GD58" t="s">
        <v>758</v>
      </c>
      <c r="GJ58">
        <v>30</v>
      </c>
      <c r="GL58">
        <v>0</v>
      </c>
      <c r="GM58">
        <v>1</v>
      </c>
      <c r="GR58">
        <v>1</v>
      </c>
      <c r="GS58">
        <v>7</v>
      </c>
      <c r="GT58">
        <v>34</v>
      </c>
      <c r="GU58">
        <v>1</v>
      </c>
      <c r="GV58">
        <v>1</v>
      </c>
      <c r="HH58" t="s">
        <v>495</v>
      </c>
      <c r="HI58" t="s">
        <v>736</v>
      </c>
      <c r="IB58">
        <v>6</v>
      </c>
      <c r="IC58" t="s">
        <v>785</v>
      </c>
      <c r="ID58">
        <v>0</v>
      </c>
      <c r="IE58" t="s">
        <v>786</v>
      </c>
      <c r="IF58">
        <v>30</v>
      </c>
      <c r="IG58" t="s">
        <v>792</v>
      </c>
      <c r="IH58">
        <v>15</v>
      </c>
      <c r="II58" t="s">
        <v>793</v>
      </c>
      <c r="IP58">
        <v>5</v>
      </c>
      <c r="IQ58" t="s">
        <v>398</v>
      </c>
      <c r="JP58">
        <v>1</v>
      </c>
      <c r="JX58">
        <v>8</v>
      </c>
      <c r="KM58" t="s">
        <v>399</v>
      </c>
      <c r="KN58">
        <v>80</v>
      </c>
      <c r="KO58">
        <v>23</v>
      </c>
      <c r="KP58">
        <v>39</v>
      </c>
      <c r="KQ58">
        <v>79</v>
      </c>
      <c r="KR58">
        <v>81</v>
      </c>
      <c r="KS58">
        <v>83</v>
      </c>
      <c r="KT58">
        <v>100</v>
      </c>
      <c r="KU58">
        <v>25</v>
      </c>
      <c r="KV58">
        <v>41</v>
      </c>
      <c r="KW58">
        <v>81</v>
      </c>
      <c r="KX58">
        <v>83</v>
      </c>
      <c r="KY58">
        <v>85</v>
      </c>
      <c r="KZ58" t="s">
        <v>794</v>
      </c>
      <c r="LF58">
        <v>5</v>
      </c>
      <c r="LH58">
        <v>768</v>
      </c>
      <c r="LI58">
        <v>32000</v>
      </c>
      <c r="LJ58">
        <v>0</v>
      </c>
    </row>
    <row r="59" spans="1:322">
      <c r="A59" t="s">
        <v>795</v>
      </c>
      <c r="B59">
        <v>57</v>
      </c>
      <c r="C59" t="s">
        <v>646</v>
      </c>
      <c r="D59" t="s">
        <v>796</v>
      </c>
      <c r="E59">
        <v>13</v>
      </c>
      <c r="F59">
        <v>29</v>
      </c>
      <c r="S59" t="s">
        <v>797</v>
      </c>
      <c r="Y59" t="s">
        <v>798</v>
      </c>
      <c r="AA59" t="s">
        <v>495</v>
      </c>
      <c r="CT59" t="s">
        <v>799</v>
      </c>
      <c r="DC59" t="s">
        <v>742</v>
      </c>
      <c r="DE59" t="s">
        <v>708</v>
      </c>
      <c r="DK59">
        <v>84</v>
      </c>
      <c r="DO59" t="s">
        <v>797</v>
      </c>
      <c r="EA59">
        <v>1</v>
      </c>
      <c r="EB59">
        <v>5</v>
      </c>
      <c r="ED59" t="s">
        <v>409</v>
      </c>
      <c r="EQ59" t="s">
        <v>383</v>
      </c>
      <c r="ER59" t="s">
        <v>383</v>
      </c>
      <c r="ES59" t="s">
        <v>374</v>
      </c>
      <c r="FW59">
        <v>24</v>
      </c>
      <c r="FX59">
        <v>20</v>
      </c>
      <c r="GC59" t="s">
        <v>738</v>
      </c>
      <c r="GD59" t="s">
        <v>772</v>
      </c>
      <c r="GL59">
        <v>0</v>
      </c>
      <c r="GM59">
        <v>1</v>
      </c>
      <c r="GR59">
        <v>1</v>
      </c>
      <c r="GS59">
        <v>8</v>
      </c>
      <c r="GT59">
        <v>19</v>
      </c>
      <c r="GU59">
        <v>0</v>
      </c>
      <c r="GV59">
        <v>1</v>
      </c>
      <c r="GY59">
        <v>1</v>
      </c>
      <c r="GZ59" t="s">
        <v>800</v>
      </c>
      <c r="IB59">
        <v>3600</v>
      </c>
      <c r="IC59" t="s">
        <v>770</v>
      </c>
      <c r="ID59">
        <v>600</v>
      </c>
      <c r="IE59" t="s">
        <v>684</v>
      </c>
      <c r="IF59">
        <v>25</v>
      </c>
      <c r="IG59" t="s">
        <v>801</v>
      </c>
      <c r="IH59">
        <v>100</v>
      </c>
      <c r="II59" t="s">
        <v>802</v>
      </c>
      <c r="IJ59">
        <v>0</v>
      </c>
      <c r="IK59" t="s">
        <v>803</v>
      </c>
      <c r="IL59">
        <v>100</v>
      </c>
      <c r="IM59" t="s">
        <v>804</v>
      </c>
      <c r="IN59">
        <v>17</v>
      </c>
      <c r="IO59" t="s">
        <v>549</v>
      </c>
      <c r="IP59">
        <v>7</v>
      </c>
      <c r="IQ59" t="s">
        <v>398</v>
      </c>
      <c r="JP59">
        <v>1</v>
      </c>
      <c r="JX59">
        <v>8</v>
      </c>
      <c r="KM59" t="s">
        <v>460</v>
      </c>
      <c r="KN59">
        <v>1</v>
      </c>
      <c r="KO59">
        <v>10</v>
      </c>
      <c r="KP59">
        <v>10</v>
      </c>
      <c r="KQ59">
        <v>11</v>
      </c>
      <c r="KR59">
        <v>11</v>
      </c>
      <c r="KS59">
        <v>11</v>
      </c>
      <c r="KT59">
        <v>100</v>
      </c>
      <c r="KU59">
        <v>10</v>
      </c>
      <c r="KV59">
        <v>10</v>
      </c>
      <c r="KW59">
        <v>11</v>
      </c>
      <c r="KX59">
        <v>11</v>
      </c>
      <c r="KY59">
        <v>11</v>
      </c>
      <c r="KZ59" t="s">
        <v>740</v>
      </c>
      <c r="LH59">
        <v>768</v>
      </c>
      <c r="LI59">
        <v>32000</v>
      </c>
      <c r="LJ59">
        <v>0</v>
      </c>
    </row>
    <row r="60" spans="1:322">
      <c r="A60" t="s">
        <v>805</v>
      </c>
      <c r="B60">
        <v>58</v>
      </c>
      <c r="C60" t="s">
        <v>646</v>
      </c>
      <c r="D60" t="s">
        <v>806</v>
      </c>
      <c r="F60">
        <v>23</v>
      </c>
      <c r="Y60" t="s">
        <v>807</v>
      </c>
      <c r="AA60" t="s">
        <v>495</v>
      </c>
      <c r="AO60" t="s">
        <v>808</v>
      </c>
      <c r="AP60">
        <v>24</v>
      </c>
      <c r="CD60">
        <v>74</v>
      </c>
      <c r="CT60" t="s">
        <v>660</v>
      </c>
      <c r="CX60" t="s">
        <v>809</v>
      </c>
      <c r="DC60" t="s">
        <v>810</v>
      </c>
      <c r="DE60" t="s">
        <v>708</v>
      </c>
      <c r="EA60">
        <v>1</v>
      </c>
      <c r="EB60">
        <v>4</v>
      </c>
      <c r="ED60" t="s">
        <v>409</v>
      </c>
      <c r="EQ60" t="s">
        <v>383</v>
      </c>
      <c r="ER60" t="s">
        <v>383</v>
      </c>
      <c r="ES60" t="s">
        <v>374</v>
      </c>
      <c r="FM60">
        <v>1</v>
      </c>
      <c r="FW60">
        <v>24</v>
      </c>
      <c r="FX60">
        <v>20</v>
      </c>
      <c r="GC60" t="s">
        <v>778</v>
      </c>
      <c r="GD60" t="s">
        <v>772</v>
      </c>
      <c r="GL60">
        <v>0</v>
      </c>
      <c r="GM60">
        <v>1</v>
      </c>
      <c r="GR60">
        <v>1</v>
      </c>
      <c r="GS60">
        <v>8</v>
      </c>
      <c r="GT60">
        <v>5</v>
      </c>
      <c r="GU60">
        <v>0</v>
      </c>
      <c r="GV60">
        <v>1</v>
      </c>
      <c r="GW60">
        <v>1</v>
      </c>
      <c r="HH60" t="s">
        <v>811</v>
      </c>
      <c r="HI60" t="s">
        <v>812</v>
      </c>
      <c r="HJ60" t="s">
        <v>813</v>
      </c>
      <c r="HK60" t="s">
        <v>814</v>
      </c>
      <c r="IB60">
        <v>3600</v>
      </c>
      <c r="IC60" t="s">
        <v>770</v>
      </c>
      <c r="ID60">
        <v>600</v>
      </c>
      <c r="IE60" t="s">
        <v>684</v>
      </c>
      <c r="IJ60">
        <v>32</v>
      </c>
      <c r="IK60" t="s">
        <v>814</v>
      </c>
      <c r="JP60">
        <v>1</v>
      </c>
      <c r="JX60">
        <v>8</v>
      </c>
      <c r="KN60">
        <v>20</v>
      </c>
      <c r="KO60">
        <v>5</v>
      </c>
      <c r="KP60">
        <v>2</v>
      </c>
      <c r="KQ60">
        <v>1</v>
      </c>
      <c r="KR60">
        <v>1</v>
      </c>
      <c r="KS60">
        <v>1</v>
      </c>
      <c r="LH60">
        <v>768</v>
      </c>
      <c r="LI60">
        <v>32000</v>
      </c>
      <c r="LJ60">
        <v>0</v>
      </c>
    </row>
    <row r="61" spans="1:322">
      <c r="A61" t="s">
        <v>815</v>
      </c>
      <c r="B61">
        <v>59</v>
      </c>
      <c r="C61" t="s">
        <v>646</v>
      </c>
      <c r="D61" t="s">
        <v>816</v>
      </c>
      <c r="F61">
        <v>28</v>
      </c>
      <c r="S61" t="s">
        <v>817</v>
      </c>
      <c r="T61" t="s">
        <v>817</v>
      </c>
      <c r="U61" t="s">
        <v>817</v>
      </c>
      <c r="CT61" t="s">
        <v>669</v>
      </c>
      <c r="DE61" t="s">
        <v>756</v>
      </c>
      <c r="DI61">
        <v>28</v>
      </c>
      <c r="DO61" t="s">
        <v>817</v>
      </c>
      <c r="EA61">
        <v>1</v>
      </c>
      <c r="EB61">
        <v>7</v>
      </c>
      <c r="ED61" t="s">
        <v>409</v>
      </c>
      <c r="EQ61" t="s">
        <v>383</v>
      </c>
      <c r="ER61" t="s">
        <v>383</v>
      </c>
      <c r="ES61" t="s">
        <v>374</v>
      </c>
      <c r="EX61">
        <v>4</v>
      </c>
      <c r="FB61">
        <v>1</v>
      </c>
      <c r="FJ61">
        <v>1</v>
      </c>
      <c r="FM61">
        <v>1</v>
      </c>
      <c r="FT61" t="s">
        <v>669</v>
      </c>
      <c r="FU61" t="s">
        <v>756</v>
      </c>
      <c r="FW61">
        <v>24</v>
      </c>
      <c r="FX61">
        <v>20</v>
      </c>
      <c r="GC61" t="s">
        <v>711</v>
      </c>
      <c r="GD61" t="s">
        <v>781</v>
      </c>
      <c r="GJ61">
        <v>45</v>
      </c>
      <c r="GL61">
        <v>0</v>
      </c>
      <c r="GM61">
        <v>1</v>
      </c>
      <c r="GR61">
        <v>1</v>
      </c>
      <c r="GS61">
        <v>8</v>
      </c>
      <c r="GT61">
        <v>23</v>
      </c>
      <c r="GU61">
        <v>1</v>
      </c>
      <c r="GV61">
        <v>1</v>
      </c>
      <c r="HH61" t="s">
        <v>555</v>
      </c>
      <c r="HI61" t="s">
        <v>818</v>
      </c>
      <c r="HJ61" t="s">
        <v>445</v>
      </c>
      <c r="HK61" t="s">
        <v>819</v>
      </c>
      <c r="IB61">
        <v>7</v>
      </c>
      <c r="IC61" t="s">
        <v>818</v>
      </c>
      <c r="IF61">
        <v>4</v>
      </c>
      <c r="IG61" t="s">
        <v>819</v>
      </c>
      <c r="IP61">
        <v>5</v>
      </c>
      <c r="IQ61" t="s">
        <v>398</v>
      </c>
      <c r="JP61">
        <v>1</v>
      </c>
      <c r="JX61">
        <v>8</v>
      </c>
      <c r="KM61" t="s">
        <v>437</v>
      </c>
      <c r="KN61">
        <v>45</v>
      </c>
      <c r="KO61">
        <v>15</v>
      </c>
      <c r="KP61">
        <v>30</v>
      </c>
      <c r="KQ61">
        <v>45</v>
      </c>
      <c r="KR61">
        <v>55</v>
      </c>
      <c r="KS61">
        <v>65</v>
      </c>
      <c r="KT61">
        <v>75</v>
      </c>
      <c r="KU61">
        <v>16</v>
      </c>
      <c r="KV61">
        <v>31</v>
      </c>
      <c r="KW61">
        <v>46</v>
      </c>
      <c r="KX61">
        <v>56</v>
      </c>
      <c r="KY61">
        <v>66</v>
      </c>
      <c r="KZ61" t="s">
        <v>820</v>
      </c>
      <c r="LA61">
        <v>100</v>
      </c>
      <c r="LH61">
        <v>768</v>
      </c>
      <c r="LI61">
        <v>32000</v>
      </c>
      <c r="LJ61">
        <v>0</v>
      </c>
    </row>
    <row r="62" spans="1:322">
      <c r="A62" t="s">
        <v>821</v>
      </c>
      <c r="B62">
        <v>60</v>
      </c>
      <c r="C62" t="s">
        <v>646</v>
      </c>
      <c r="D62" t="s">
        <v>822</v>
      </c>
      <c r="F62">
        <v>18</v>
      </c>
      <c r="S62" t="s">
        <v>823</v>
      </c>
      <c r="Y62" t="s">
        <v>824</v>
      </c>
      <c r="AA62" t="s">
        <v>825</v>
      </c>
      <c r="AC62" t="s">
        <v>676</v>
      </c>
      <c r="AD62" t="s">
        <v>495</v>
      </c>
      <c r="AO62" t="s">
        <v>826</v>
      </c>
      <c r="AP62">
        <v>1</v>
      </c>
      <c r="CT62" t="s">
        <v>669</v>
      </c>
      <c r="CX62" t="s">
        <v>750</v>
      </c>
      <c r="DE62" t="s">
        <v>756</v>
      </c>
      <c r="DF62" t="s">
        <v>827</v>
      </c>
      <c r="DO62" t="s">
        <v>823</v>
      </c>
      <c r="EA62">
        <v>1</v>
      </c>
      <c r="EB62">
        <v>5</v>
      </c>
      <c r="ED62" t="s">
        <v>409</v>
      </c>
      <c r="EQ62" t="s">
        <v>383</v>
      </c>
      <c r="ER62" t="s">
        <v>383</v>
      </c>
      <c r="ES62" t="s">
        <v>374</v>
      </c>
      <c r="FM62">
        <v>1</v>
      </c>
      <c r="FT62" t="s">
        <v>669</v>
      </c>
      <c r="FW62">
        <v>24</v>
      </c>
      <c r="FX62">
        <v>20</v>
      </c>
      <c r="GC62" t="s">
        <v>745</v>
      </c>
      <c r="GL62">
        <v>0</v>
      </c>
      <c r="GM62">
        <v>1</v>
      </c>
      <c r="GR62">
        <v>1</v>
      </c>
      <c r="GS62">
        <v>8</v>
      </c>
      <c r="GT62">
        <v>17</v>
      </c>
      <c r="GU62">
        <v>0</v>
      </c>
      <c r="GV62">
        <v>1</v>
      </c>
      <c r="GW62">
        <v>1</v>
      </c>
      <c r="IB62">
        <v>60</v>
      </c>
      <c r="IC62" t="s">
        <v>682</v>
      </c>
      <c r="ID62">
        <v>9</v>
      </c>
      <c r="IE62" t="s">
        <v>618</v>
      </c>
      <c r="IF62">
        <v>3600</v>
      </c>
      <c r="IG62" t="s">
        <v>683</v>
      </c>
      <c r="IH62">
        <v>300</v>
      </c>
      <c r="II62" t="s">
        <v>684</v>
      </c>
      <c r="IN62">
        <v>250</v>
      </c>
      <c r="IO62" t="s">
        <v>687</v>
      </c>
      <c r="IP62">
        <v>9</v>
      </c>
      <c r="IQ62" t="s">
        <v>398</v>
      </c>
      <c r="JP62">
        <v>1</v>
      </c>
      <c r="JX62">
        <v>7</v>
      </c>
      <c r="KM62" t="s">
        <v>437</v>
      </c>
      <c r="KN62">
        <v>16</v>
      </c>
      <c r="KO62">
        <v>8</v>
      </c>
      <c r="KP62">
        <v>10</v>
      </c>
      <c r="KQ62">
        <v>12</v>
      </c>
      <c r="KR62">
        <v>14</v>
      </c>
      <c r="KS62">
        <v>16</v>
      </c>
      <c r="KT62">
        <v>20</v>
      </c>
      <c r="KU62">
        <v>9</v>
      </c>
      <c r="KV62">
        <v>11</v>
      </c>
      <c r="KW62">
        <v>13</v>
      </c>
      <c r="KX62">
        <v>15</v>
      </c>
      <c r="KY62">
        <v>17</v>
      </c>
      <c r="KZ62" t="s">
        <v>828</v>
      </c>
      <c r="LA62">
        <v>100</v>
      </c>
      <c r="LC62">
        <v>25</v>
      </c>
      <c r="LD62">
        <v>50</v>
      </c>
      <c r="LF62">
        <v>1</v>
      </c>
      <c r="LH62">
        <v>768</v>
      </c>
      <c r="LI62">
        <v>32000</v>
      </c>
      <c r="LJ62">
        <v>0</v>
      </c>
    </row>
    <row r="63" spans="1:322">
      <c r="A63" t="s">
        <v>829</v>
      </c>
      <c r="B63">
        <v>61</v>
      </c>
      <c r="C63" t="s">
        <v>646</v>
      </c>
      <c r="D63" t="s">
        <v>830</v>
      </c>
      <c r="AW63" t="s">
        <v>831</v>
      </c>
      <c r="AZ63" t="s">
        <v>832</v>
      </c>
      <c r="BA63" t="s">
        <v>495</v>
      </c>
      <c r="EA63">
        <v>1</v>
      </c>
      <c r="EB63">
        <v>3</v>
      </c>
      <c r="ED63" t="s">
        <v>409</v>
      </c>
      <c r="EQ63" t="s">
        <v>383</v>
      </c>
      <c r="ER63" t="s">
        <v>383</v>
      </c>
      <c r="ES63" t="s">
        <v>374</v>
      </c>
      <c r="FW63">
        <v>30</v>
      </c>
      <c r="FX63">
        <v>20</v>
      </c>
      <c r="GL63">
        <v>0</v>
      </c>
      <c r="GM63">
        <v>0</v>
      </c>
      <c r="GR63">
        <v>0</v>
      </c>
      <c r="GS63">
        <v>8</v>
      </c>
      <c r="GT63">
        <v>0</v>
      </c>
      <c r="GU63">
        <v>0</v>
      </c>
      <c r="GV63">
        <v>1</v>
      </c>
      <c r="HE63">
        <v>1</v>
      </c>
      <c r="IB63">
        <v>30</v>
      </c>
      <c r="IC63" t="s">
        <v>432</v>
      </c>
      <c r="ID63">
        <v>7</v>
      </c>
      <c r="IE63" t="s">
        <v>433</v>
      </c>
      <c r="JP63">
        <v>1</v>
      </c>
      <c r="JX63">
        <v>8</v>
      </c>
      <c r="KM63" t="s">
        <v>399</v>
      </c>
      <c r="LH63">
        <v>896</v>
      </c>
      <c r="LI63">
        <v>64000</v>
      </c>
      <c r="LJ63">
        <v>0</v>
      </c>
    </row>
    <row r="64" spans="1:322">
      <c r="A64" t="s">
        <v>833</v>
      </c>
      <c r="B64">
        <v>62</v>
      </c>
      <c r="C64" t="s">
        <v>646</v>
      </c>
      <c r="D64" t="s">
        <v>834</v>
      </c>
      <c r="E64">
        <v>14</v>
      </c>
      <c r="F64">
        <v>144</v>
      </c>
      <c r="AZ64" t="s">
        <v>832</v>
      </c>
      <c r="BA64" t="s">
        <v>835</v>
      </c>
      <c r="BB64" t="s">
        <v>836</v>
      </c>
      <c r="BC64" t="s">
        <v>837</v>
      </c>
      <c r="BD64" t="s">
        <v>602</v>
      </c>
      <c r="BE64" t="s">
        <v>603</v>
      </c>
      <c r="CB64" t="s">
        <v>838</v>
      </c>
      <c r="CC64" t="s">
        <v>834</v>
      </c>
      <c r="CD64" t="s">
        <v>445</v>
      </c>
      <c r="CF64" t="s">
        <v>839</v>
      </c>
      <c r="CG64" t="s">
        <v>840</v>
      </c>
      <c r="CH64" t="s">
        <v>841</v>
      </c>
      <c r="CI64" t="s">
        <v>645</v>
      </c>
      <c r="CJ64" t="s">
        <v>842</v>
      </c>
      <c r="CK64" t="s">
        <v>733</v>
      </c>
      <c r="CL64" t="s">
        <v>843</v>
      </c>
      <c r="CS64">
        <v>1</v>
      </c>
      <c r="CT64" t="s">
        <v>649</v>
      </c>
      <c r="DE64" t="s">
        <v>724</v>
      </c>
      <c r="DH64">
        <v>17</v>
      </c>
      <c r="EA64">
        <v>1</v>
      </c>
      <c r="EB64">
        <v>7</v>
      </c>
      <c r="ED64" t="s">
        <v>409</v>
      </c>
      <c r="EQ64" t="s">
        <v>383</v>
      </c>
      <c r="ER64" t="s">
        <v>383</v>
      </c>
      <c r="ES64" t="s">
        <v>456</v>
      </c>
      <c r="EX64">
        <v>4</v>
      </c>
      <c r="FM64">
        <v>1</v>
      </c>
      <c r="FR64">
        <v>1</v>
      </c>
      <c r="FT64" t="s">
        <v>649</v>
      </c>
      <c r="FU64" t="s">
        <v>724</v>
      </c>
      <c r="FW64">
        <v>30</v>
      </c>
      <c r="FX64">
        <v>20</v>
      </c>
      <c r="GC64" t="s">
        <v>763</v>
      </c>
      <c r="GL64">
        <v>0</v>
      </c>
      <c r="GM64">
        <v>1</v>
      </c>
      <c r="GR64">
        <v>1</v>
      </c>
      <c r="GS64">
        <v>7</v>
      </c>
      <c r="GT64">
        <v>40</v>
      </c>
      <c r="GU64">
        <v>1</v>
      </c>
      <c r="GV64">
        <v>1</v>
      </c>
      <c r="HH64" t="s">
        <v>495</v>
      </c>
      <c r="HI64" t="s">
        <v>571</v>
      </c>
      <c r="IB64">
        <v>250</v>
      </c>
      <c r="IC64" t="s">
        <v>412</v>
      </c>
      <c r="ID64">
        <v>0</v>
      </c>
      <c r="IE64" t="s">
        <v>413</v>
      </c>
      <c r="IF64">
        <v>18</v>
      </c>
      <c r="IG64" t="s">
        <v>844</v>
      </c>
      <c r="IP64">
        <v>3</v>
      </c>
      <c r="IQ64" t="s">
        <v>398</v>
      </c>
      <c r="JP64">
        <v>1</v>
      </c>
      <c r="JX64">
        <v>7</v>
      </c>
      <c r="KM64" t="s">
        <v>399</v>
      </c>
      <c r="KN64">
        <v>28</v>
      </c>
      <c r="KO64">
        <v>11</v>
      </c>
      <c r="KP64">
        <v>15</v>
      </c>
      <c r="KQ64">
        <v>19</v>
      </c>
      <c r="KR64">
        <v>23</v>
      </c>
      <c r="KS64">
        <v>27</v>
      </c>
      <c r="KT64">
        <v>39</v>
      </c>
      <c r="KU64">
        <v>13</v>
      </c>
      <c r="KV64">
        <v>17</v>
      </c>
      <c r="KW64">
        <v>21</v>
      </c>
      <c r="KX64">
        <v>25</v>
      </c>
      <c r="KY64">
        <v>29</v>
      </c>
      <c r="KZ64" t="s">
        <v>845</v>
      </c>
      <c r="LH64">
        <v>896</v>
      </c>
      <c r="LI64">
        <v>64000</v>
      </c>
      <c r="LJ64">
        <v>0</v>
      </c>
    </row>
    <row r="65" spans="1:322">
      <c r="A65" t="s">
        <v>846</v>
      </c>
      <c r="B65">
        <v>63</v>
      </c>
      <c r="C65" t="s">
        <v>646</v>
      </c>
      <c r="D65" t="s">
        <v>847</v>
      </c>
      <c r="AW65" t="s">
        <v>848</v>
      </c>
      <c r="AZ65" t="s">
        <v>849</v>
      </c>
      <c r="BA65" t="s">
        <v>495</v>
      </c>
      <c r="EA65">
        <v>1</v>
      </c>
      <c r="EB65">
        <v>5</v>
      </c>
      <c r="ED65" t="s">
        <v>409</v>
      </c>
      <c r="EQ65" t="s">
        <v>383</v>
      </c>
      <c r="ER65" t="s">
        <v>383</v>
      </c>
      <c r="ES65" t="s">
        <v>374</v>
      </c>
      <c r="FW65">
        <v>30</v>
      </c>
      <c r="FX65">
        <v>20</v>
      </c>
      <c r="GL65">
        <v>0</v>
      </c>
      <c r="GM65">
        <v>0</v>
      </c>
      <c r="GR65">
        <v>0</v>
      </c>
      <c r="GS65">
        <v>8</v>
      </c>
      <c r="GT65">
        <v>0</v>
      </c>
      <c r="GU65">
        <v>0</v>
      </c>
      <c r="GV65">
        <v>1</v>
      </c>
      <c r="HE65">
        <v>1</v>
      </c>
      <c r="IB65">
        <v>50</v>
      </c>
      <c r="IC65" t="s">
        <v>432</v>
      </c>
      <c r="ID65">
        <v>12</v>
      </c>
      <c r="IE65" t="s">
        <v>433</v>
      </c>
      <c r="JP65">
        <v>1</v>
      </c>
      <c r="JX65">
        <v>8</v>
      </c>
      <c r="LH65">
        <v>896</v>
      </c>
      <c r="LI65">
        <v>64000</v>
      </c>
      <c r="LJ65">
        <v>0</v>
      </c>
    </row>
    <row r="66" spans="1:322">
      <c r="A66" t="s">
        <v>850</v>
      </c>
      <c r="B66">
        <v>64</v>
      </c>
      <c r="C66" t="s">
        <v>646</v>
      </c>
      <c r="D66" t="s">
        <v>851</v>
      </c>
      <c r="P66" t="s">
        <v>852</v>
      </c>
      <c r="CT66" t="s">
        <v>669</v>
      </c>
      <c r="DE66" t="s">
        <v>756</v>
      </c>
      <c r="DI66">
        <v>29</v>
      </c>
      <c r="DO66" t="s">
        <v>852</v>
      </c>
      <c r="EA66">
        <v>1</v>
      </c>
      <c r="EB66">
        <v>8</v>
      </c>
      <c r="ED66" t="s">
        <v>409</v>
      </c>
      <c r="EQ66" t="s">
        <v>383</v>
      </c>
      <c r="ER66" t="s">
        <v>383</v>
      </c>
      <c r="ES66" t="s">
        <v>374</v>
      </c>
      <c r="FJ66">
        <v>1</v>
      </c>
      <c r="FM66">
        <v>1</v>
      </c>
      <c r="FT66" t="s">
        <v>669</v>
      </c>
      <c r="FW66">
        <v>30</v>
      </c>
      <c r="FX66">
        <v>20</v>
      </c>
      <c r="GC66" t="s">
        <v>815</v>
      </c>
      <c r="GJ66">
        <v>25</v>
      </c>
      <c r="GL66">
        <v>1</v>
      </c>
      <c r="GM66">
        <v>1</v>
      </c>
      <c r="GR66">
        <v>1</v>
      </c>
      <c r="GS66">
        <v>7</v>
      </c>
      <c r="GT66">
        <v>50</v>
      </c>
      <c r="GU66">
        <v>1</v>
      </c>
      <c r="GV66">
        <v>1</v>
      </c>
      <c r="IP66">
        <v>2</v>
      </c>
      <c r="IQ66" t="s">
        <v>398</v>
      </c>
      <c r="JP66">
        <v>1</v>
      </c>
      <c r="JX66">
        <v>7</v>
      </c>
      <c r="KM66" t="s">
        <v>437</v>
      </c>
      <c r="KN66">
        <v>80</v>
      </c>
      <c r="KO66">
        <v>20</v>
      </c>
      <c r="KP66">
        <v>24</v>
      </c>
      <c r="KQ66">
        <v>28</v>
      </c>
      <c r="KR66">
        <v>29</v>
      </c>
      <c r="KS66">
        <v>30</v>
      </c>
      <c r="KT66">
        <v>90</v>
      </c>
      <c r="KU66">
        <v>21</v>
      </c>
      <c r="KV66">
        <v>25</v>
      </c>
      <c r="KW66">
        <v>29</v>
      </c>
      <c r="KX66">
        <v>30</v>
      </c>
      <c r="KY66">
        <v>31</v>
      </c>
      <c r="KZ66" t="s">
        <v>853</v>
      </c>
      <c r="LA66">
        <v>200</v>
      </c>
      <c r="LB66">
        <v>25</v>
      </c>
      <c r="LC66">
        <v>25</v>
      </c>
      <c r="LD66">
        <v>25</v>
      </c>
      <c r="LH66">
        <v>896</v>
      </c>
      <c r="LI66">
        <v>64000</v>
      </c>
      <c r="LJ66">
        <v>0</v>
      </c>
    </row>
    <row r="67" spans="1:322">
      <c r="A67" t="s">
        <v>854</v>
      </c>
      <c r="B67">
        <v>65</v>
      </c>
      <c r="C67" t="s">
        <v>646</v>
      </c>
      <c r="D67" t="s">
        <v>855</v>
      </c>
      <c r="AW67" t="s">
        <v>856</v>
      </c>
      <c r="AZ67" t="s">
        <v>857</v>
      </c>
      <c r="BA67" t="s">
        <v>495</v>
      </c>
      <c r="EA67">
        <v>1</v>
      </c>
      <c r="EB67">
        <v>3</v>
      </c>
      <c r="ED67" t="s">
        <v>409</v>
      </c>
      <c r="EQ67" t="s">
        <v>383</v>
      </c>
      <c r="ER67" t="s">
        <v>383</v>
      </c>
      <c r="ES67" t="s">
        <v>374</v>
      </c>
      <c r="FW67">
        <v>30</v>
      </c>
      <c r="FX67">
        <v>20</v>
      </c>
      <c r="GL67">
        <v>0</v>
      </c>
      <c r="GM67">
        <v>0</v>
      </c>
      <c r="GR67">
        <v>0</v>
      </c>
      <c r="GS67">
        <v>8</v>
      </c>
      <c r="GT67">
        <v>0</v>
      </c>
      <c r="GU67">
        <v>0</v>
      </c>
      <c r="GV67">
        <v>1</v>
      </c>
      <c r="HE67">
        <v>1</v>
      </c>
      <c r="IB67">
        <v>20</v>
      </c>
      <c r="IC67" t="s">
        <v>858</v>
      </c>
      <c r="ID67">
        <v>5</v>
      </c>
      <c r="IE67" t="s">
        <v>859</v>
      </c>
      <c r="JP67">
        <v>1</v>
      </c>
      <c r="JX67">
        <v>8</v>
      </c>
      <c r="LH67">
        <v>896</v>
      </c>
      <c r="LI67">
        <v>64000</v>
      </c>
      <c r="LJ67">
        <v>0</v>
      </c>
    </row>
    <row r="68" spans="1:322">
      <c r="A68" t="s">
        <v>860</v>
      </c>
      <c r="B68">
        <v>66</v>
      </c>
      <c r="C68" t="s">
        <v>861</v>
      </c>
      <c r="D68" t="s">
        <v>862</v>
      </c>
      <c r="F68">
        <v>30</v>
      </c>
      <c r="X68">
        <v>3</v>
      </c>
      <c r="Z68" t="s">
        <v>863</v>
      </c>
      <c r="AA68" t="s">
        <v>404</v>
      </c>
      <c r="AB68" t="s">
        <v>495</v>
      </c>
      <c r="AC68" t="s">
        <v>864</v>
      </c>
      <c r="AD68">
        <f>-PAR5</f>
        <v>0</v>
      </c>
      <c r="CT68" t="s">
        <v>865</v>
      </c>
      <c r="DH68">
        <v>18</v>
      </c>
      <c r="DI68">
        <v>30</v>
      </c>
      <c r="DO68" t="s">
        <v>866</v>
      </c>
      <c r="DQ68" t="s">
        <v>867</v>
      </c>
      <c r="EA68">
        <v>1</v>
      </c>
      <c r="EB68">
        <v>10</v>
      </c>
      <c r="ED68" t="s">
        <v>409</v>
      </c>
      <c r="EQ68" t="s">
        <v>383</v>
      </c>
      <c r="ER68" t="s">
        <v>383</v>
      </c>
      <c r="ES68" t="s">
        <v>839</v>
      </c>
      <c r="EX68">
        <v>4</v>
      </c>
      <c r="FM68">
        <v>1</v>
      </c>
      <c r="FT68" t="s">
        <v>865</v>
      </c>
      <c r="FW68">
        <v>1</v>
      </c>
      <c r="FX68">
        <v>20</v>
      </c>
      <c r="GL68">
        <v>0</v>
      </c>
      <c r="GM68">
        <v>1</v>
      </c>
      <c r="GR68">
        <v>1</v>
      </c>
      <c r="GS68">
        <v>8</v>
      </c>
      <c r="GT68">
        <v>4</v>
      </c>
      <c r="GU68">
        <v>0</v>
      </c>
      <c r="GV68">
        <v>1</v>
      </c>
      <c r="IB68">
        <v>3</v>
      </c>
      <c r="IC68" t="s">
        <v>414</v>
      </c>
      <c r="ID68">
        <v>1</v>
      </c>
      <c r="IE68" t="s">
        <v>415</v>
      </c>
      <c r="IF68">
        <v>200</v>
      </c>
      <c r="IG68" t="s">
        <v>412</v>
      </c>
      <c r="IH68">
        <v>75</v>
      </c>
      <c r="II68" t="s">
        <v>413</v>
      </c>
      <c r="IJ68">
        <v>100</v>
      </c>
      <c r="IK68" t="s">
        <v>868</v>
      </c>
      <c r="JP68">
        <v>1</v>
      </c>
      <c r="JX68">
        <v>8</v>
      </c>
      <c r="LH68">
        <v>256</v>
      </c>
      <c r="LI68">
        <v>1000</v>
      </c>
      <c r="LJ68">
        <v>0</v>
      </c>
    </row>
    <row r="69" spans="1:322">
      <c r="A69" t="s">
        <v>869</v>
      </c>
      <c r="B69">
        <v>67</v>
      </c>
      <c r="C69" t="s">
        <v>861</v>
      </c>
      <c r="D69" t="s">
        <v>870</v>
      </c>
      <c r="F69">
        <v>8</v>
      </c>
      <c r="S69" t="s">
        <v>870</v>
      </c>
      <c r="CT69" t="s">
        <v>871</v>
      </c>
      <c r="DH69">
        <v>19</v>
      </c>
      <c r="DI69">
        <v>17</v>
      </c>
      <c r="DO69" t="s">
        <v>870</v>
      </c>
      <c r="DP69" t="s">
        <v>870</v>
      </c>
      <c r="DQ69" t="s">
        <v>872</v>
      </c>
      <c r="EA69">
        <v>1</v>
      </c>
      <c r="EB69">
        <v>1</v>
      </c>
      <c r="ED69" t="s">
        <v>409</v>
      </c>
      <c r="EQ69" t="s">
        <v>383</v>
      </c>
      <c r="ER69" t="s">
        <v>383</v>
      </c>
      <c r="ES69" t="s">
        <v>374</v>
      </c>
      <c r="FJ69">
        <v>1</v>
      </c>
      <c r="FM69">
        <v>1</v>
      </c>
      <c r="FT69" t="s">
        <v>871</v>
      </c>
      <c r="FW69">
        <v>1</v>
      </c>
      <c r="FX69">
        <v>20</v>
      </c>
      <c r="GL69">
        <v>1</v>
      </c>
      <c r="GM69">
        <v>1</v>
      </c>
      <c r="GR69">
        <v>1</v>
      </c>
      <c r="GS69">
        <v>7</v>
      </c>
      <c r="GT69">
        <v>6</v>
      </c>
      <c r="GU69">
        <v>1</v>
      </c>
      <c r="GV69">
        <v>1</v>
      </c>
      <c r="HH69" t="s">
        <v>443</v>
      </c>
      <c r="HI69" t="s">
        <v>444</v>
      </c>
      <c r="HJ69" t="s">
        <v>445</v>
      </c>
      <c r="HK69" t="s">
        <v>446</v>
      </c>
      <c r="HL69">
        <v>0</v>
      </c>
      <c r="HM69" t="s">
        <v>447</v>
      </c>
      <c r="IB69">
        <v>2</v>
      </c>
      <c r="IC69" t="s">
        <v>450</v>
      </c>
      <c r="ID69">
        <v>1</v>
      </c>
      <c r="IE69" t="s">
        <v>451</v>
      </c>
      <c r="IF69">
        <v>0</v>
      </c>
      <c r="IG69" t="s">
        <v>446</v>
      </c>
      <c r="IP69">
        <v>15</v>
      </c>
      <c r="IQ69" t="s">
        <v>398</v>
      </c>
      <c r="JP69">
        <v>1</v>
      </c>
      <c r="JX69">
        <v>7</v>
      </c>
      <c r="KM69" t="s">
        <v>873</v>
      </c>
      <c r="KN69">
        <v>4</v>
      </c>
      <c r="KO69">
        <v>2</v>
      </c>
      <c r="KP69">
        <v>2</v>
      </c>
      <c r="KQ69">
        <v>3</v>
      </c>
      <c r="KR69">
        <v>4</v>
      </c>
      <c r="KS69">
        <v>5</v>
      </c>
      <c r="KT69">
        <v>8</v>
      </c>
      <c r="KU69">
        <v>2</v>
      </c>
      <c r="KV69">
        <v>3</v>
      </c>
      <c r="KW69">
        <v>4</v>
      </c>
      <c r="KX69">
        <v>5</v>
      </c>
      <c r="KY69">
        <v>6</v>
      </c>
      <c r="KZ69" t="s">
        <v>874</v>
      </c>
      <c r="LH69">
        <v>256</v>
      </c>
      <c r="LI69">
        <v>1000</v>
      </c>
      <c r="LJ69">
        <v>0</v>
      </c>
    </row>
    <row r="70" spans="1:322">
      <c r="A70" t="s">
        <v>875</v>
      </c>
      <c r="B70">
        <v>68</v>
      </c>
      <c r="C70" t="s">
        <v>861</v>
      </c>
      <c r="D70" t="s">
        <v>876</v>
      </c>
      <c r="F70">
        <v>18</v>
      </c>
      <c r="Y70" t="s">
        <v>877</v>
      </c>
      <c r="AC70" t="s">
        <v>877</v>
      </c>
      <c r="AD70" t="s">
        <v>878</v>
      </c>
      <c r="AE70" t="s">
        <v>879</v>
      </c>
      <c r="AF70" t="s">
        <v>878</v>
      </c>
      <c r="AO70" t="s">
        <v>808</v>
      </c>
      <c r="AP70">
        <v>22</v>
      </c>
      <c r="CT70" t="s">
        <v>880</v>
      </c>
      <c r="EA70">
        <v>1</v>
      </c>
      <c r="EB70">
        <v>3</v>
      </c>
      <c r="ED70" t="s">
        <v>409</v>
      </c>
      <c r="EQ70" t="s">
        <v>383</v>
      </c>
      <c r="ER70" t="s">
        <v>383</v>
      </c>
      <c r="ES70" t="s">
        <v>374</v>
      </c>
      <c r="FM70">
        <v>1</v>
      </c>
      <c r="FT70" t="s">
        <v>880</v>
      </c>
      <c r="FW70">
        <v>1</v>
      </c>
      <c r="FX70">
        <v>20</v>
      </c>
      <c r="GL70">
        <v>0</v>
      </c>
      <c r="GM70">
        <v>1</v>
      </c>
      <c r="GR70">
        <v>1</v>
      </c>
      <c r="GS70">
        <v>8</v>
      </c>
      <c r="GT70">
        <v>11</v>
      </c>
      <c r="GU70">
        <v>1</v>
      </c>
      <c r="GV70">
        <v>1</v>
      </c>
      <c r="GW70">
        <v>1</v>
      </c>
      <c r="IB70">
        <v>20</v>
      </c>
      <c r="IC70" t="s">
        <v>881</v>
      </c>
      <c r="ID70">
        <v>15</v>
      </c>
      <c r="IE70" t="s">
        <v>882</v>
      </c>
      <c r="IP70">
        <v>15</v>
      </c>
      <c r="IQ70" t="s">
        <v>883</v>
      </c>
      <c r="JP70">
        <v>1</v>
      </c>
      <c r="JX70">
        <v>8</v>
      </c>
      <c r="LH70">
        <v>256</v>
      </c>
      <c r="LI70">
        <v>1000</v>
      </c>
      <c r="LJ70">
        <v>0</v>
      </c>
    </row>
    <row r="71" spans="1:322">
      <c r="A71" t="s">
        <v>884</v>
      </c>
      <c r="B71">
        <v>69</v>
      </c>
      <c r="C71" t="s">
        <v>861</v>
      </c>
      <c r="D71" t="s">
        <v>885</v>
      </c>
      <c r="AW71" t="s">
        <v>886</v>
      </c>
      <c r="EA71">
        <v>1</v>
      </c>
      <c r="EB71">
        <v>0</v>
      </c>
      <c r="ED71" t="s">
        <v>409</v>
      </c>
      <c r="EQ71" t="s">
        <v>383</v>
      </c>
      <c r="ER71" t="s">
        <v>383</v>
      </c>
      <c r="ES71" t="s">
        <v>374</v>
      </c>
      <c r="FW71">
        <v>1</v>
      </c>
      <c r="FX71">
        <v>20</v>
      </c>
      <c r="GC71" t="s">
        <v>887</v>
      </c>
      <c r="GL71">
        <v>0</v>
      </c>
      <c r="GM71">
        <v>0</v>
      </c>
      <c r="GR71">
        <v>0</v>
      </c>
      <c r="GS71">
        <v>8</v>
      </c>
      <c r="GT71">
        <v>0</v>
      </c>
      <c r="GU71">
        <v>0</v>
      </c>
      <c r="GV71">
        <v>1</v>
      </c>
      <c r="HE71">
        <v>1</v>
      </c>
      <c r="IB71">
        <v>8</v>
      </c>
      <c r="IC71" t="s">
        <v>888</v>
      </c>
      <c r="ID71">
        <v>2</v>
      </c>
      <c r="IE71" t="s">
        <v>889</v>
      </c>
      <c r="IF71">
        <v>5</v>
      </c>
      <c r="IG71" t="s">
        <v>890</v>
      </c>
      <c r="IH71">
        <v>10</v>
      </c>
      <c r="II71" t="s">
        <v>891</v>
      </c>
      <c r="JP71">
        <v>1</v>
      </c>
      <c r="JX71">
        <v>8</v>
      </c>
      <c r="LH71">
        <v>256</v>
      </c>
      <c r="LI71">
        <v>1000</v>
      </c>
      <c r="LJ71">
        <v>0</v>
      </c>
    </row>
    <row r="72" spans="1:322">
      <c r="A72" t="s">
        <v>887</v>
      </c>
      <c r="B72">
        <v>70</v>
      </c>
      <c r="C72" t="s">
        <v>861</v>
      </c>
      <c r="D72" t="s">
        <v>892</v>
      </c>
      <c r="E72">
        <v>15</v>
      </c>
      <c r="F72">
        <v>31</v>
      </c>
      <c r="AC72" t="s">
        <v>893</v>
      </c>
      <c r="AD72" t="s">
        <v>894</v>
      </c>
      <c r="AE72" t="s">
        <v>598</v>
      </c>
      <c r="AF72" t="s">
        <v>895</v>
      </c>
      <c r="AG72" t="s">
        <v>406</v>
      </c>
      <c r="AH72" t="s">
        <v>896</v>
      </c>
      <c r="AZ72" t="s">
        <v>897</v>
      </c>
      <c r="BA72" t="s">
        <v>898</v>
      </c>
      <c r="BB72" t="s">
        <v>899</v>
      </c>
      <c r="BC72" t="s">
        <v>900</v>
      </c>
      <c r="BD72" t="s">
        <v>608</v>
      </c>
      <c r="BE72" t="s">
        <v>609</v>
      </c>
      <c r="CB72" t="s">
        <v>901</v>
      </c>
      <c r="CC72" t="s">
        <v>902</v>
      </c>
      <c r="CD72" t="s">
        <v>903</v>
      </c>
      <c r="CF72" t="s">
        <v>456</v>
      </c>
      <c r="CS72">
        <v>1</v>
      </c>
      <c r="CT72" t="s">
        <v>904</v>
      </c>
      <c r="DH72">
        <v>20</v>
      </c>
      <c r="DI72">
        <v>31</v>
      </c>
      <c r="DO72" t="s">
        <v>905</v>
      </c>
      <c r="EA72">
        <v>1</v>
      </c>
      <c r="EB72">
        <v>0</v>
      </c>
      <c r="ED72" t="s">
        <v>409</v>
      </c>
      <c r="EQ72" t="s">
        <v>383</v>
      </c>
      <c r="ER72" t="s">
        <v>383</v>
      </c>
      <c r="ES72" t="s">
        <v>374</v>
      </c>
      <c r="FA72">
        <v>1</v>
      </c>
      <c r="FC72">
        <v>2</v>
      </c>
      <c r="FD72">
        <v>1</v>
      </c>
      <c r="FW72">
        <v>1</v>
      </c>
      <c r="FX72">
        <v>20</v>
      </c>
      <c r="GL72">
        <v>0</v>
      </c>
      <c r="GM72">
        <v>1</v>
      </c>
      <c r="GR72">
        <v>1</v>
      </c>
      <c r="GS72">
        <v>8</v>
      </c>
      <c r="GT72">
        <v>6</v>
      </c>
      <c r="GU72">
        <v>1</v>
      </c>
      <c r="GV72">
        <v>1</v>
      </c>
      <c r="HH72" t="s">
        <v>906</v>
      </c>
      <c r="HI72" t="s">
        <v>907</v>
      </c>
      <c r="HJ72" t="s">
        <v>555</v>
      </c>
      <c r="HK72" t="s">
        <v>908</v>
      </c>
      <c r="IB72">
        <v>5</v>
      </c>
      <c r="IC72" t="s">
        <v>909</v>
      </c>
      <c r="ID72">
        <v>50</v>
      </c>
      <c r="IE72" t="s">
        <v>616</v>
      </c>
      <c r="IF72">
        <v>7</v>
      </c>
      <c r="IG72" t="s">
        <v>433</v>
      </c>
      <c r="IH72">
        <v>15</v>
      </c>
      <c r="II72" t="s">
        <v>910</v>
      </c>
      <c r="IJ72">
        <v>15</v>
      </c>
      <c r="IK72" t="s">
        <v>911</v>
      </c>
      <c r="JP72">
        <v>1</v>
      </c>
      <c r="JX72">
        <v>8</v>
      </c>
      <c r="KN72">
        <v>0</v>
      </c>
      <c r="KO72">
        <v>0</v>
      </c>
      <c r="KP72">
        <v>1</v>
      </c>
      <c r="KQ72">
        <v>2</v>
      </c>
      <c r="KR72">
        <v>3</v>
      </c>
      <c r="KS72">
        <v>4</v>
      </c>
      <c r="LH72">
        <v>256</v>
      </c>
      <c r="LI72">
        <v>1000</v>
      </c>
      <c r="LJ72">
        <v>0</v>
      </c>
    </row>
    <row r="73" spans="1:322">
      <c r="A73" t="s">
        <v>912</v>
      </c>
      <c r="B73">
        <v>71</v>
      </c>
      <c r="C73" t="s">
        <v>861</v>
      </c>
      <c r="D73" t="s">
        <v>913</v>
      </c>
      <c r="F73">
        <v>30</v>
      </c>
      <c r="X73">
        <v>2</v>
      </c>
      <c r="Z73" t="s">
        <v>914</v>
      </c>
      <c r="AA73" t="s">
        <v>404</v>
      </c>
      <c r="AB73" t="s">
        <v>495</v>
      </c>
      <c r="CT73" t="s">
        <v>865</v>
      </c>
      <c r="DH73">
        <v>18</v>
      </c>
      <c r="DI73">
        <v>30</v>
      </c>
      <c r="DO73" t="s">
        <v>915</v>
      </c>
      <c r="DQ73" t="s">
        <v>867</v>
      </c>
      <c r="EA73">
        <v>1</v>
      </c>
      <c r="EB73">
        <v>0</v>
      </c>
      <c r="ED73" t="s">
        <v>409</v>
      </c>
      <c r="EQ73" t="s">
        <v>383</v>
      </c>
      <c r="ER73" t="s">
        <v>383</v>
      </c>
      <c r="ES73" t="s">
        <v>374</v>
      </c>
      <c r="EX73">
        <v>4</v>
      </c>
      <c r="FM73">
        <v>1</v>
      </c>
      <c r="FT73" t="s">
        <v>865</v>
      </c>
      <c r="FW73">
        <v>6</v>
      </c>
      <c r="FX73">
        <v>20</v>
      </c>
      <c r="GL73">
        <v>0</v>
      </c>
      <c r="GM73">
        <v>1</v>
      </c>
      <c r="GR73">
        <v>1</v>
      </c>
      <c r="GS73">
        <v>8</v>
      </c>
      <c r="GT73">
        <v>9</v>
      </c>
      <c r="GU73">
        <v>0</v>
      </c>
      <c r="GV73">
        <v>1</v>
      </c>
      <c r="IB73">
        <v>4</v>
      </c>
      <c r="IC73" t="s">
        <v>414</v>
      </c>
      <c r="ID73">
        <v>1</v>
      </c>
      <c r="IE73" t="s">
        <v>415</v>
      </c>
      <c r="IF73">
        <v>175</v>
      </c>
      <c r="IG73" t="s">
        <v>412</v>
      </c>
      <c r="IH73">
        <v>50</v>
      </c>
      <c r="II73" t="s">
        <v>413</v>
      </c>
      <c r="JP73">
        <v>1</v>
      </c>
      <c r="JX73">
        <v>8</v>
      </c>
      <c r="LH73">
        <v>384</v>
      </c>
      <c r="LI73">
        <v>3000</v>
      </c>
      <c r="LJ73">
        <v>0</v>
      </c>
    </row>
    <row r="74" spans="1:322">
      <c r="A74" t="s">
        <v>916</v>
      </c>
      <c r="B74">
        <v>72</v>
      </c>
      <c r="C74" t="s">
        <v>861</v>
      </c>
      <c r="D74" t="s">
        <v>917</v>
      </c>
      <c r="F74">
        <v>30</v>
      </c>
      <c r="X74">
        <v>3</v>
      </c>
      <c r="Z74" t="s">
        <v>917</v>
      </c>
      <c r="AA74" t="s">
        <v>404</v>
      </c>
      <c r="AB74" t="s">
        <v>495</v>
      </c>
      <c r="AC74" t="s">
        <v>893</v>
      </c>
      <c r="AD74" t="s">
        <v>405</v>
      </c>
      <c r="CT74" t="s">
        <v>865</v>
      </c>
      <c r="DH74">
        <v>18</v>
      </c>
      <c r="DI74">
        <v>30</v>
      </c>
      <c r="DO74" t="s">
        <v>918</v>
      </c>
      <c r="DQ74" t="s">
        <v>867</v>
      </c>
      <c r="EA74">
        <v>1</v>
      </c>
      <c r="EB74">
        <v>9</v>
      </c>
      <c r="ED74" t="s">
        <v>409</v>
      </c>
      <c r="EQ74" t="s">
        <v>383</v>
      </c>
      <c r="ER74" t="s">
        <v>383</v>
      </c>
      <c r="ES74" t="s">
        <v>383</v>
      </c>
      <c r="EX74">
        <v>4</v>
      </c>
      <c r="FM74">
        <v>1</v>
      </c>
      <c r="FT74" t="s">
        <v>865</v>
      </c>
      <c r="FW74">
        <v>6</v>
      </c>
      <c r="FX74">
        <v>20</v>
      </c>
      <c r="GC74" t="s">
        <v>860</v>
      </c>
      <c r="GL74">
        <v>0</v>
      </c>
      <c r="GM74">
        <v>1</v>
      </c>
      <c r="GR74">
        <v>1</v>
      </c>
      <c r="GS74">
        <v>8</v>
      </c>
      <c r="GT74">
        <v>4</v>
      </c>
      <c r="GU74">
        <v>0</v>
      </c>
      <c r="GV74">
        <v>1</v>
      </c>
      <c r="IB74">
        <v>9</v>
      </c>
      <c r="IC74" t="s">
        <v>414</v>
      </c>
      <c r="ID74">
        <v>1</v>
      </c>
      <c r="IE74" t="s">
        <v>415</v>
      </c>
      <c r="IF74">
        <v>350</v>
      </c>
      <c r="IG74" t="s">
        <v>412</v>
      </c>
      <c r="IH74">
        <v>60</v>
      </c>
      <c r="II74" t="s">
        <v>413</v>
      </c>
      <c r="IJ74">
        <v>-33</v>
      </c>
      <c r="IK74" t="s">
        <v>919</v>
      </c>
      <c r="IL74">
        <v>-1</v>
      </c>
      <c r="IM74" t="s">
        <v>920</v>
      </c>
      <c r="JP74">
        <v>1</v>
      </c>
      <c r="JX74">
        <v>8</v>
      </c>
      <c r="LH74">
        <v>384</v>
      </c>
      <c r="LI74">
        <v>3000</v>
      </c>
      <c r="LJ74">
        <v>0</v>
      </c>
    </row>
    <row r="75" spans="1:322">
      <c r="A75" t="s">
        <v>921</v>
      </c>
      <c r="B75">
        <v>73</v>
      </c>
      <c r="C75" t="s">
        <v>861</v>
      </c>
      <c r="D75" t="s">
        <v>922</v>
      </c>
      <c r="E75">
        <v>16</v>
      </c>
      <c r="F75">
        <v>32</v>
      </c>
      <c r="EA75">
        <v>1</v>
      </c>
      <c r="EB75">
        <v>4</v>
      </c>
      <c r="ED75" t="s">
        <v>372</v>
      </c>
      <c r="EG75" t="s">
        <v>923</v>
      </c>
      <c r="EQ75" t="s">
        <v>370</v>
      </c>
      <c r="ER75" t="s">
        <v>370</v>
      </c>
      <c r="ES75" t="s">
        <v>374</v>
      </c>
      <c r="EY75">
        <v>1</v>
      </c>
      <c r="EZ75">
        <v>1</v>
      </c>
      <c r="FH75">
        <v>1</v>
      </c>
      <c r="FJ75">
        <v>1</v>
      </c>
      <c r="FW75">
        <v>6</v>
      </c>
      <c r="FX75">
        <v>20</v>
      </c>
      <c r="GL75">
        <v>1</v>
      </c>
      <c r="GM75">
        <v>1</v>
      </c>
      <c r="GR75">
        <v>1</v>
      </c>
      <c r="GS75">
        <v>6</v>
      </c>
      <c r="GT75">
        <v>12</v>
      </c>
      <c r="GU75">
        <v>1</v>
      </c>
      <c r="GV75">
        <v>1</v>
      </c>
      <c r="HH75">
        <v>0</v>
      </c>
      <c r="HI75" t="s">
        <v>430</v>
      </c>
      <c r="HN75">
        <v>0</v>
      </c>
      <c r="HO75" t="s">
        <v>431</v>
      </c>
      <c r="IP75">
        <v>20</v>
      </c>
      <c r="IQ75" t="s">
        <v>398</v>
      </c>
      <c r="JP75">
        <v>1</v>
      </c>
      <c r="JQ75">
        <v>30</v>
      </c>
      <c r="JR75">
        <v>20</v>
      </c>
      <c r="JX75">
        <v>1</v>
      </c>
      <c r="JY75">
        <v>128</v>
      </c>
      <c r="KM75" t="s">
        <v>467</v>
      </c>
      <c r="KN75">
        <v>18</v>
      </c>
      <c r="KO75">
        <v>10</v>
      </c>
      <c r="KP75">
        <v>15</v>
      </c>
      <c r="KQ75">
        <v>20</v>
      </c>
      <c r="KR75">
        <v>23</v>
      </c>
      <c r="KS75">
        <v>26</v>
      </c>
      <c r="KT75">
        <v>40</v>
      </c>
      <c r="KU75">
        <v>10</v>
      </c>
      <c r="KV75">
        <v>15</v>
      </c>
      <c r="KW75">
        <v>20</v>
      </c>
      <c r="KX75">
        <v>23</v>
      </c>
      <c r="KY75">
        <v>26</v>
      </c>
      <c r="KZ75" t="s">
        <v>924</v>
      </c>
      <c r="LA75">
        <v>50</v>
      </c>
      <c r="LB75">
        <v>10</v>
      </c>
      <c r="LC75">
        <v>10</v>
      </c>
      <c r="LD75">
        <v>10</v>
      </c>
      <c r="LH75">
        <v>384</v>
      </c>
      <c r="LI75">
        <v>3000</v>
      </c>
      <c r="LJ75">
        <v>0</v>
      </c>
    </row>
    <row r="76" spans="1:322">
      <c r="A76" t="s">
        <v>925</v>
      </c>
      <c r="B76">
        <v>74</v>
      </c>
      <c r="C76" t="s">
        <v>861</v>
      </c>
      <c r="D76" t="s">
        <v>926</v>
      </c>
      <c r="E76">
        <v>17</v>
      </c>
      <c r="F76">
        <v>55</v>
      </c>
      <c r="AB76" t="s">
        <v>404</v>
      </c>
      <c r="CS76">
        <v>1</v>
      </c>
      <c r="CT76" t="s">
        <v>927</v>
      </c>
      <c r="DB76" t="s">
        <v>928</v>
      </c>
      <c r="DH76">
        <v>21</v>
      </c>
      <c r="DI76">
        <v>32</v>
      </c>
      <c r="DO76" t="s">
        <v>905</v>
      </c>
      <c r="DP76" t="s">
        <v>929</v>
      </c>
      <c r="DQ76" t="s">
        <v>930</v>
      </c>
      <c r="EA76">
        <v>1</v>
      </c>
      <c r="EB76">
        <v>0</v>
      </c>
      <c r="ED76" t="s">
        <v>409</v>
      </c>
      <c r="EQ76" t="s">
        <v>383</v>
      </c>
      <c r="ER76" t="s">
        <v>383</v>
      </c>
      <c r="ES76" t="s">
        <v>374</v>
      </c>
      <c r="FA76">
        <v>1</v>
      </c>
      <c r="FC76">
        <v>1</v>
      </c>
      <c r="FD76">
        <v>1</v>
      </c>
      <c r="FM76">
        <v>1</v>
      </c>
      <c r="FP76">
        <v>3</v>
      </c>
      <c r="FS76">
        <v>1</v>
      </c>
      <c r="FT76" t="s">
        <v>927</v>
      </c>
      <c r="FW76">
        <v>6</v>
      </c>
      <c r="FX76">
        <v>20</v>
      </c>
      <c r="GC76" t="s">
        <v>869</v>
      </c>
      <c r="GL76">
        <v>0</v>
      </c>
      <c r="GM76">
        <v>1</v>
      </c>
      <c r="GR76">
        <v>1</v>
      </c>
      <c r="GS76">
        <v>8</v>
      </c>
      <c r="GT76">
        <v>15</v>
      </c>
      <c r="GU76">
        <v>1</v>
      </c>
      <c r="GV76">
        <v>1</v>
      </c>
      <c r="HH76" t="s">
        <v>555</v>
      </c>
      <c r="HI76" t="s">
        <v>931</v>
      </c>
      <c r="HJ76" t="s">
        <v>557</v>
      </c>
      <c r="HK76" t="s">
        <v>932</v>
      </c>
      <c r="HL76" t="s">
        <v>498</v>
      </c>
      <c r="HM76" t="s">
        <v>933</v>
      </c>
      <c r="IB76">
        <v>70</v>
      </c>
      <c r="IC76" t="s">
        <v>934</v>
      </c>
      <c r="ID76">
        <v>120</v>
      </c>
      <c r="IE76" t="s">
        <v>932</v>
      </c>
      <c r="IF76">
        <v>8</v>
      </c>
      <c r="IG76" t="s">
        <v>935</v>
      </c>
      <c r="IH76">
        <v>1</v>
      </c>
      <c r="II76" t="s">
        <v>936</v>
      </c>
      <c r="IJ76">
        <v>50</v>
      </c>
      <c r="IK76" t="s">
        <v>937</v>
      </c>
      <c r="JP76">
        <v>1</v>
      </c>
      <c r="JX76">
        <v>8</v>
      </c>
      <c r="KM76" t="s">
        <v>399</v>
      </c>
      <c r="LH76">
        <v>384</v>
      </c>
      <c r="LI76">
        <v>3000</v>
      </c>
      <c r="LJ76">
        <v>0</v>
      </c>
    </row>
    <row r="77" spans="1:322">
      <c r="A77" t="s">
        <v>938</v>
      </c>
      <c r="B77">
        <v>75</v>
      </c>
      <c r="C77" t="s">
        <v>861</v>
      </c>
      <c r="D77" t="s">
        <v>939</v>
      </c>
      <c r="F77">
        <v>56</v>
      </c>
      <c r="AC77" t="s">
        <v>940</v>
      </c>
      <c r="AD77" t="s">
        <v>941</v>
      </c>
      <c r="AO77" t="s">
        <v>677</v>
      </c>
      <c r="AP77">
        <v>27</v>
      </c>
      <c r="AZ77" t="s">
        <v>491</v>
      </c>
      <c r="BA77" t="s">
        <v>942</v>
      </c>
      <c r="BB77" t="s">
        <v>598</v>
      </c>
      <c r="BC77" t="s">
        <v>943</v>
      </c>
      <c r="BD77" t="s">
        <v>893</v>
      </c>
      <c r="BE77" t="s">
        <v>944</v>
      </c>
      <c r="BF77" t="s">
        <v>406</v>
      </c>
      <c r="BG77" t="s">
        <v>945</v>
      </c>
      <c r="BH77" t="s">
        <v>608</v>
      </c>
      <c r="BI77" t="s">
        <v>609</v>
      </c>
      <c r="CB77" t="s">
        <v>946</v>
      </c>
      <c r="CC77" t="s">
        <v>947</v>
      </c>
      <c r="CD77">
        <v>1</v>
      </c>
      <c r="CF77" t="s">
        <v>456</v>
      </c>
      <c r="CT77" t="s">
        <v>904</v>
      </c>
      <c r="EA77">
        <v>1</v>
      </c>
      <c r="EB77">
        <v>5</v>
      </c>
      <c r="ED77" t="s">
        <v>409</v>
      </c>
      <c r="EQ77" t="s">
        <v>383</v>
      </c>
      <c r="ER77" t="s">
        <v>383</v>
      </c>
      <c r="ES77" t="s">
        <v>456</v>
      </c>
      <c r="EX77">
        <v>4</v>
      </c>
      <c r="FW77">
        <v>6</v>
      </c>
      <c r="FX77">
        <v>20</v>
      </c>
      <c r="GL77">
        <v>0</v>
      </c>
      <c r="GM77">
        <v>1</v>
      </c>
      <c r="GR77">
        <v>1</v>
      </c>
      <c r="GS77">
        <v>8</v>
      </c>
      <c r="GT77">
        <v>15</v>
      </c>
      <c r="GU77">
        <v>3</v>
      </c>
      <c r="GV77">
        <v>1</v>
      </c>
      <c r="GW77">
        <v>1</v>
      </c>
      <c r="HH77" t="s">
        <v>948</v>
      </c>
      <c r="HI77" t="s">
        <v>907</v>
      </c>
      <c r="IB77">
        <v>35</v>
      </c>
      <c r="IC77" t="s">
        <v>616</v>
      </c>
      <c r="ID77">
        <v>35</v>
      </c>
      <c r="IE77" t="s">
        <v>433</v>
      </c>
      <c r="IF77">
        <v>0</v>
      </c>
      <c r="IG77" t="s">
        <v>503</v>
      </c>
      <c r="IH77">
        <v>75</v>
      </c>
      <c r="II77" t="s">
        <v>504</v>
      </c>
      <c r="IP77">
        <v>20</v>
      </c>
      <c r="IQ77" t="s">
        <v>949</v>
      </c>
      <c r="JP77">
        <v>1</v>
      </c>
      <c r="JX77">
        <v>8</v>
      </c>
      <c r="LH77">
        <v>384</v>
      </c>
      <c r="LI77">
        <v>3000</v>
      </c>
      <c r="LJ77">
        <v>0</v>
      </c>
    </row>
    <row r="78" spans="1:322">
      <c r="A78" t="s">
        <v>950</v>
      </c>
      <c r="B78">
        <v>76</v>
      </c>
      <c r="C78" t="s">
        <v>861</v>
      </c>
      <c r="D78" t="s">
        <v>951</v>
      </c>
      <c r="F78">
        <v>30</v>
      </c>
      <c r="X78">
        <v>3</v>
      </c>
      <c r="Z78" t="s">
        <v>952</v>
      </c>
      <c r="AA78" t="s">
        <v>404</v>
      </c>
      <c r="AB78" t="s">
        <v>495</v>
      </c>
      <c r="AO78" t="s">
        <v>953</v>
      </c>
      <c r="AP78">
        <v>4</v>
      </c>
      <c r="CT78" t="s">
        <v>865</v>
      </c>
      <c r="DH78">
        <v>18</v>
      </c>
      <c r="DI78">
        <v>30</v>
      </c>
      <c r="DO78" t="s">
        <v>954</v>
      </c>
      <c r="DQ78" t="s">
        <v>867</v>
      </c>
      <c r="EA78">
        <v>1</v>
      </c>
      <c r="EB78">
        <v>9</v>
      </c>
      <c r="ED78" t="s">
        <v>409</v>
      </c>
      <c r="EQ78" t="s">
        <v>383</v>
      </c>
      <c r="ER78" t="s">
        <v>383</v>
      </c>
      <c r="ES78" t="s">
        <v>839</v>
      </c>
      <c r="EX78">
        <v>4</v>
      </c>
      <c r="FM78">
        <v>1</v>
      </c>
      <c r="FW78">
        <v>12</v>
      </c>
      <c r="FX78">
        <v>20</v>
      </c>
      <c r="GC78" t="s">
        <v>860</v>
      </c>
      <c r="GL78">
        <v>0</v>
      </c>
      <c r="GM78">
        <v>1</v>
      </c>
      <c r="GR78">
        <v>1</v>
      </c>
      <c r="GS78">
        <v>8</v>
      </c>
      <c r="GT78">
        <v>5</v>
      </c>
      <c r="GU78">
        <v>0</v>
      </c>
      <c r="GV78">
        <v>1</v>
      </c>
      <c r="HH78" t="s">
        <v>405</v>
      </c>
      <c r="HI78" t="s">
        <v>955</v>
      </c>
      <c r="HJ78" t="s">
        <v>956</v>
      </c>
      <c r="HK78" t="s">
        <v>957</v>
      </c>
      <c r="HL78" t="s">
        <v>956</v>
      </c>
      <c r="HM78" t="s">
        <v>958</v>
      </c>
      <c r="HN78">
        <v>0</v>
      </c>
      <c r="HO78" t="s">
        <v>959</v>
      </c>
      <c r="IB78">
        <v>7</v>
      </c>
      <c r="IC78" t="s">
        <v>414</v>
      </c>
      <c r="ID78">
        <v>0</v>
      </c>
      <c r="IE78" t="s">
        <v>415</v>
      </c>
      <c r="IF78">
        <v>300</v>
      </c>
      <c r="IG78" t="s">
        <v>412</v>
      </c>
      <c r="IH78">
        <v>60</v>
      </c>
      <c r="II78" t="s">
        <v>413</v>
      </c>
      <c r="IJ78">
        <v>200</v>
      </c>
      <c r="IK78" t="s">
        <v>960</v>
      </c>
      <c r="IL78">
        <v>25</v>
      </c>
      <c r="IM78" t="s">
        <v>961</v>
      </c>
      <c r="JP78">
        <v>1</v>
      </c>
      <c r="JT78">
        <v>16385</v>
      </c>
      <c r="JV78">
        <v>141</v>
      </c>
      <c r="JX78">
        <v>8</v>
      </c>
      <c r="LH78">
        <v>512</v>
      </c>
      <c r="LI78">
        <v>8000</v>
      </c>
      <c r="LJ78">
        <v>0</v>
      </c>
    </row>
    <row r="79" spans="1:322">
      <c r="A79" t="s">
        <v>962</v>
      </c>
      <c r="B79">
        <v>77</v>
      </c>
      <c r="C79" t="s">
        <v>861</v>
      </c>
      <c r="D79" t="s">
        <v>963</v>
      </c>
      <c r="F79">
        <v>30</v>
      </c>
      <c r="X79">
        <v>2</v>
      </c>
      <c r="Z79" t="s">
        <v>963</v>
      </c>
      <c r="AA79" t="s">
        <v>404</v>
      </c>
      <c r="AB79" t="s">
        <v>495</v>
      </c>
      <c r="CT79" t="s">
        <v>865</v>
      </c>
      <c r="DH79">
        <v>18</v>
      </c>
      <c r="DI79">
        <v>30</v>
      </c>
      <c r="DO79" t="s">
        <v>964</v>
      </c>
      <c r="DQ79" t="s">
        <v>867</v>
      </c>
      <c r="EA79">
        <v>1</v>
      </c>
      <c r="EB79">
        <v>0</v>
      </c>
      <c r="ED79" t="s">
        <v>409</v>
      </c>
      <c r="EQ79" t="s">
        <v>383</v>
      </c>
      <c r="ER79" t="s">
        <v>383</v>
      </c>
      <c r="ES79" t="s">
        <v>374</v>
      </c>
      <c r="EX79">
        <v>4</v>
      </c>
      <c r="FM79">
        <v>1</v>
      </c>
      <c r="FT79" t="s">
        <v>865</v>
      </c>
      <c r="FW79">
        <v>12</v>
      </c>
      <c r="FX79">
        <v>20</v>
      </c>
      <c r="GC79" t="s">
        <v>916</v>
      </c>
      <c r="GL79">
        <v>0</v>
      </c>
      <c r="GM79">
        <v>1</v>
      </c>
      <c r="GR79">
        <v>1</v>
      </c>
      <c r="GS79">
        <v>8</v>
      </c>
      <c r="GT79">
        <v>7</v>
      </c>
      <c r="GU79">
        <v>0</v>
      </c>
      <c r="GV79">
        <v>1</v>
      </c>
      <c r="IB79">
        <v>4</v>
      </c>
      <c r="IC79" t="s">
        <v>414</v>
      </c>
      <c r="ID79">
        <v>0</v>
      </c>
      <c r="IE79" t="s">
        <v>415</v>
      </c>
      <c r="IF79">
        <v>200</v>
      </c>
      <c r="IG79" t="s">
        <v>412</v>
      </c>
      <c r="IH79">
        <v>25</v>
      </c>
      <c r="II79" t="s">
        <v>413</v>
      </c>
      <c r="IJ79">
        <v>24</v>
      </c>
      <c r="IK79" t="s">
        <v>965</v>
      </c>
      <c r="IL79">
        <v>2</v>
      </c>
      <c r="IM79" t="s">
        <v>966</v>
      </c>
      <c r="JP79">
        <v>1</v>
      </c>
      <c r="JX79">
        <v>8</v>
      </c>
      <c r="LH79">
        <v>512</v>
      </c>
      <c r="LI79">
        <v>8000</v>
      </c>
      <c r="LJ79">
        <v>0</v>
      </c>
    </row>
    <row r="80" spans="1:322">
      <c r="A80" t="s">
        <v>967</v>
      </c>
      <c r="B80">
        <v>78</v>
      </c>
      <c r="C80" t="s">
        <v>861</v>
      </c>
      <c r="D80" t="s">
        <v>968</v>
      </c>
      <c r="F80">
        <v>60</v>
      </c>
      <c r="S80" t="s">
        <v>969</v>
      </c>
      <c r="CB80" t="s">
        <v>970</v>
      </c>
      <c r="CC80" t="s">
        <v>409</v>
      </c>
      <c r="CF80" t="s">
        <v>456</v>
      </c>
      <c r="CT80" t="s">
        <v>871</v>
      </c>
      <c r="DH80">
        <v>22</v>
      </c>
      <c r="EA80">
        <v>1</v>
      </c>
      <c r="EB80">
        <v>0</v>
      </c>
      <c r="ED80" t="s">
        <v>409</v>
      </c>
      <c r="EQ80" t="s">
        <v>383</v>
      </c>
      <c r="ER80" t="s">
        <v>383</v>
      </c>
      <c r="ES80" t="s">
        <v>374</v>
      </c>
      <c r="EX80">
        <v>4</v>
      </c>
      <c r="FM80">
        <v>1</v>
      </c>
      <c r="FT80" t="s">
        <v>871</v>
      </c>
      <c r="FW80">
        <v>12</v>
      </c>
      <c r="FX80">
        <v>20</v>
      </c>
      <c r="GC80" t="s">
        <v>875</v>
      </c>
      <c r="GL80">
        <v>0</v>
      </c>
      <c r="GM80">
        <v>1</v>
      </c>
      <c r="GR80">
        <v>1</v>
      </c>
      <c r="GS80">
        <v>8</v>
      </c>
      <c r="GT80">
        <v>17</v>
      </c>
      <c r="GU80">
        <v>0</v>
      </c>
      <c r="GV80">
        <v>1</v>
      </c>
      <c r="HH80" t="s">
        <v>971</v>
      </c>
      <c r="HI80" t="s">
        <v>907</v>
      </c>
      <c r="HJ80" t="s">
        <v>404</v>
      </c>
      <c r="HK80" t="s">
        <v>972</v>
      </c>
      <c r="IB80">
        <v>25</v>
      </c>
      <c r="IC80" t="s">
        <v>616</v>
      </c>
      <c r="ID80">
        <v>600</v>
      </c>
      <c r="IE80" t="s">
        <v>571</v>
      </c>
      <c r="IF80">
        <v>8</v>
      </c>
      <c r="IG80" t="s">
        <v>973</v>
      </c>
      <c r="IH80">
        <v>0</v>
      </c>
      <c r="II80" t="s">
        <v>974</v>
      </c>
      <c r="IP80">
        <v>10</v>
      </c>
      <c r="IQ80" t="s">
        <v>623</v>
      </c>
      <c r="JP80">
        <v>1</v>
      </c>
      <c r="JX80">
        <v>8</v>
      </c>
      <c r="LH80">
        <v>512</v>
      </c>
      <c r="LI80">
        <v>8000</v>
      </c>
      <c r="LJ80">
        <v>0</v>
      </c>
    </row>
    <row r="81" spans="1:322">
      <c r="A81" t="s">
        <v>975</v>
      </c>
      <c r="B81">
        <v>79</v>
      </c>
      <c r="C81" t="s">
        <v>861</v>
      </c>
      <c r="D81" t="s">
        <v>976</v>
      </c>
      <c r="AW81" t="s">
        <v>977</v>
      </c>
      <c r="EA81">
        <v>1</v>
      </c>
      <c r="EB81">
        <v>0</v>
      </c>
      <c r="ED81" t="s">
        <v>409</v>
      </c>
      <c r="EQ81" t="s">
        <v>383</v>
      </c>
      <c r="ER81" t="s">
        <v>383</v>
      </c>
      <c r="ES81" t="s">
        <v>374</v>
      </c>
      <c r="FW81">
        <v>12</v>
      </c>
      <c r="FX81">
        <v>20</v>
      </c>
      <c r="GC81" t="s">
        <v>938</v>
      </c>
      <c r="GL81">
        <v>0</v>
      </c>
      <c r="GM81">
        <v>0</v>
      </c>
      <c r="GR81">
        <v>0</v>
      </c>
      <c r="GS81">
        <v>8</v>
      </c>
      <c r="GT81">
        <v>0</v>
      </c>
      <c r="GU81">
        <v>0</v>
      </c>
      <c r="GV81">
        <v>1</v>
      </c>
      <c r="HE81">
        <v>1</v>
      </c>
      <c r="IB81">
        <v>20</v>
      </c>
      <c r="IC81" t="s">
        <v>978</v>
      </c>
      <c r="ID81">
        <v>20</v>
      </c>
      <c r="IE81" t="s">
        <v>616</v>
      </c>
      <c r="IF81">
        <v>0</v>
      </c>
      <c r="IG81" t="s">
        <v>979</v>
      </c>
      <c r="IH81">
        <v>40</v>
      </c>
      <c r="II81" t="s">
        <v>980</v>
      </c>
      <c r="IJ81">
        <v>25</v>
      </c>
      <c r="IK81" t="s">
        <v>981</v>
      </c>
      <c r="IL81">
        <v>25</v>
      </c>
      <c r="IM81" t="s">
        <v>910</v>
      </c>
      <c r="JP81">
        <v>1</v>
      </c>
      <c r="JX81">
        <v>8</v>
      </c>
      <c r="LH81">
        <v>512</v>
      </c>
      <c r="LI81">
        <v>8000</v>
      </c>
      <c r="LJ81">
        <v>0</v>
      </c>
    </row>
    <row r="82" spans="1:322">
      <c r="A82" t="s">
        <v>982</v>
      </c>
      <c r="B82">
        <v>80</v>
      </c>
      <c r="C82" t="s">
        <v>861</v>
      </c>
      <c r="D82" t="s">
        <v>983</v>
      </c>
      <c r="E82">
        <v>15</v>
      </c>
      <c r="F82">
        <v>31</v>
      </c>
      <c r="AC82" t="s">
        <v>406</v>
      </c>
      <c r="AD82" t="s">
        <v>896</v>
      </c>
      <c r="AZ82" t="s">
        <v>897</v>
      </c>
      <c r="BA82" t="s">
        <v>898</v>
      </c>
      <c r="BB82" t="s">
        <v>600</v>
      </c>
      <c r="BC82" t="s">
        <v>601</v>
      </c>
      <c r="BD82" t="s">
        <v>602</v>
      </c>
      <c r="BE82" t="s">
        <v>603</v>
      </c>
      <c r="BF82" t="s">
        <v>604</v>
      </c>
      <c r="BG82" t="s">
        <v>605</v>
      </c>
      <c r="BH82" t="s">
        <v>606</v>
      </c>
      <c r="BI82" t="s">
        <v>607</v>
      </c>
      <c r="CB82" t="s">
        <v>984</v>
      </c>
      <c r="CC82" t="s">
        <v>985</v>
      </c>
      <c r="CD82" t="s">
        <v>903</v>
      </c>
      <c r="CF82" t="s">
        <v>456</v>
      </c>
      <c r="CG82" t="s">
        <v>986</v>
      </c>
      <c r="CH82" t="s">
        <v>987</v>
      </c>
      <c r="CS82">
        <v>1</v>
      </c>
      <c r="CT82" t="s">
        <v>904</v>
      </c>
      <c r="DH82">
        <v>20</v>
      </c>
      <c r="DI82">
        <v>31</v>
      </c>
      <c r="DO82" t="s">
        <v>905</v>
      </c>
      <c r="EA82">
        <v>1</v>
      </c>
      <c r="EB82">
        <v>0</v>
      </c>
      <c r="ED82" t="s">
        <v>409</v>
      </c>
      <c r="EQ82" t="s">
        <v>383</v>
      </c>
      <c r="ER82" t="s">
        <v>383</v>
      </c>
      <c r="ES82" t="s">
        <v>374</v>
      </c>
      <c r="FA82">
        <v>1</v>
      </c>
      <c r="FC82">
        <v>2</v>
      </c>
      <c r="FD82">
        <v>1</v>
      </c>
      <c r="FW82">
        <v>12</v>
      </c>
      <c r="FX82">
        <v>20</v>
      </c>
      <c r="GC82" t="s">
        <v>887</v>
      </c>
      <c r="GL82">
        <v>0</v>
      </c>
      <c r="GM82">
        <v>1</v>
      </c>
      <c r="GR82">
        <v>1</v>
      </c>
      <c r="GS82">
        <v>8</v>
      </c>
      <c r="GT82">
        <v>8</v>
      </c>
      <c r="GU82">
        <v>1</v>
      </c>
      <c r="GV82">
        <v>1</v>
      </c>
      <c r="HH82" t="s">
        <v>906</v>
      </c>
      <c r="HI82" t="s">
        <v>907</v>
      </c>
      <c r="ID82">
        <v>10</v>
      </c>
      <c r="IE82" t="s">
        <v>616</v>
      </c>
      <c r="IJ82">
        <v>10</v>
      </c>
      <c r="IK82" t="s">
        <v>911</v>
      </c>
      <c r="JP82">
        <v>1</v>
      </c>
      <c r="JX82">
        <v>8</v>
      </c>
      <c r="LH82">
        <v>512</v>
      </c>
      <c r="LI82">
        <v>8000</v>
      </c>
      <c r="LJ82">
        <v>0</v>
      </c>
    </row>
    <row r="83" spans="1:322">
      <c r="A83" t="s">
        <v>988</v>
      </c>
      <c r="B83">
        <v>81</v>
      </c>
      <c r="C83" t="s">
        <v>861</v>
      </c>
      <c r="D83" t="s">
        <v>989</v>
      </c>
      <c r="F83">
        <v>61</v>
      </c>
      <c r="X83">
        <v>16514</v>
      </c>
      <c r="Z83" t="s">
        <v>989</v>
      </c>
      <c r="AA83" t="s">
        <v>404</v>
      </c>
      <c r="AB83" t="s">
        <v>495</v>
      </c>
      <c r="CT83" t="s">
        <v>865</v>
      </c>
      <c r="DH83">
        <v>18</v>
      </c>
      <c r="DI83">
        <v>30</v>
      </c>
      <c r="DO83" t="s">
        <v>990</v>
      </c>
      <c r="DQ83" t="s">
        <v>867</v>
      </c>
      <c r="EA83">
        <v>1</v>
      </c>
      <c r="EB83">
        <v>0</v>
      </c>
      <c r="ED83" t="s">
        <v>409</v>
      </c>
      <c r="EQ83" t="s">
        <v>383</v>
      </c>
      <c r="ER83" t="s">
        <v>383</v>
      </c>
      <c r="ES83" t="s">
        <v>374</v>
      </c>
      <c r="EX83">
        <v>4</v>
      </c>
      <c r="FM83">
        <v>1</v>
      </c>
      <c r="FT83" t="s">
        <v>865</v>
      </c>
      <c r="FW83">
        <v>18</v>
      </c>
      <c r="FX83">
        <v>20</v>
      </c>
      <c r="GC83" t="s">
        <v>912</v>
      </c>
      <c r="GL83">
        <v>0</v>
      </c>
      <c r="GM83">
        <v>1</v>
      </c>
      <c r="GR83">
        <v>1</v>
      </c>
      <c r="GS83">
        <v>8</v>
      </c>
      <c r="GT83">
        <v>13</v>
      </c>
      <c r="GU83">
        <v>0</v>
      </c>
      <c r="GV83">
        <v>1</v>
      </c>
      <c r="HH83">
        <v>100</v>
      </c>
      <c r="HI83" t="s">
        <v>991</v>
      </c>
      <c r="IB83">
        <v>6</v>
      </c>
      <c r="IC83" t="s">
        <v>414</v>
      </c>
      <c r="ID83">
        <v>1</v>
      </c>
      <c r="IE83" t="s">
        <v>415</v>
      </c>
      <c r="IF83">
        <v>250</v>
      </c>
      <c r="IG83" t="s">
        <v>412</v>
      </c>
      <c r="IH83">
        <v>50</v>
      </c>
      <c r="II83" t="s">
        <v>413</v>
      </c>
      <c r="JP83">
        <v>1</v>
      </c>
      <c r="JX83">
        <v>8</v>
      </c>
      <c r="LH83">
        <v>640</v>
      </c>
      <c r="LI83">
        <v>16000</v>
      </c>
      <c r="LJ83">
        <v>0</v>
      </c>
    </row>
    <row r="84" spans="1:322">
      <c r="A84" t="s">
        <v>992</v>
      </c>
      <c r="B84">
        <v>82</v>
      </c>
      <c r="C84" t="s">
        <v>861</v>
      </c>
      <c r="D84" t="s">
        <v>993</v>
      </c>
      <c r="F84">
        <v>30</v>
      </c>
      <c r="X84">
        <v>3</v>
      </c>
      <c r="Z84" t="s">
        <v>994</v>
      </c>
      <c r="AA84" t="s">
        <v>404</v>
      </c>
      <c r="AB84" t="s">
        <v>495</v>
      </c>
      <c r="AO84" t="s">
        <v>677</v>
      </c>
      <c r="AP84">
        <v>5</v>
      </c>
      <c r="AQ84" t="s">
        <v>995</v>
      </c>
      <c r="AR84">
        <v>5</v>
      </c>
      <c r="CT84" t="s">
        <v>865</v>
      </c>
      <c r="DC84" t="s">
        <v>996</v>
      </c>
      <c r="DH84">
        <v>18</v>
      </c>
      <c r="DI84">
        <v>30</v>
      </c>
      <c r="DO84" t="s">
        <v>997</v>
      </c>
      <c r="DQ84" t="s">
        <v>867</v>
      </c>
      <c r="EA84">
        <v>1</v>
      </c>
      <c r="EB84">
        <v>4</v>
      </c>
      <c r="ED84" t="s">
        <v>409</v>
      </c>
      <c r="EQ84" t="s">
        <v>383</v>
      </c>
      <c r="ER84" t="s">
        <v>383</v>
      </c>
      <c r="ES84" t="s">
        <v>839</v>
      </c>
      <c r="EX84">
        <v>4</v>
      </c>
      <c r="FM84">
        <v>1</v>
      </c>
      <c r="FT84" t="s">
        <v>865</v>
      </c>
      <c r="FW84">
        <v>18</v>
      </c>
      <c r="FX84">
        <v>20</v>
      </c>
      <c r="GC84" t="s">
        <v>950</v>
      </c>
      <c r="GL84">
        <v>0</v>
      </c>
      <c r="GM84">
        <v>1</v>
      </c>
      <c r="GR84">
        <v>1</v>
      </c>
      <c r="GS84">
        <v>8</v>
      </c>
      <c r="GT84">
        <v>9</v>
      </c>
      <c r="GU84">
        <v>0</v>
      </c>
      <c r="GV84">
        <v>1</v>
      </c>
      <c r="HH84" t="s">
        <v>405</v>
      </c>
      <c r="HI84" t="s">
        <v>998</v>
      </c>
      <c r="IB84">
        <v>4</v>
      </c>
      <c r="IC84" t="s">
        <v>414</v>
      </c>
      <c r="ID84">
        <v>1</v>
      </c>
      <c r="IE84" t="s">
        <v>415</v>
      </c>
      <c r="IF84">
        <v>400</v>
      </c>
      <c r="IG84" t="s">
        <v>412</v>
      </c>
      <c r="IH84">
        <v>60</v>
      </c>
      <c r="II84" t="s">
        <v>413</v>
      </c>
      <c r="IJ84">
        <v>50</v>
      </c>
      <c r="IK84" t="s">
        <v>999</v>
      </c>
      <c r="IL84">
        <v>0</v>
      </c>
      <c r="IM84" t="s">
        <v>1000</v>
      </c>
      <c r="JP84">
        <v>1</v>
      </c>
      <c r="JX84">
        <v>8</v>
      </c>
      <c r="LH84">
        <v>640</v>
      </c>
      <c r="LI84">
        <v>16000</v>
      </c>
      <c r="LJ84">
        <v>0</v>
      </c>
    </row>
    <row r="85" spans="1:322">
      <c r="A85" t="s">
        <v>1001</v>
      </c>
      <c r="B85">
        <v>83</v>
      </c>
      <c r="C85" t="s">
        <v>861</v>
      </c>
      <c r="D85" t="s">
        <v>1002</v>
      </c>
      <c r="E85">
        <v>17</v>
      </c>
      <c r="F85">
        <v>63</v>
      </c>
      <c r="S85" t="s">
        <v>1003</v>
      </c>
      <c r="AB85" t="s">
        <v>404</v>
      </c>
      <c r="CS85">
        <v>1</v>
      </c>
      <c r="CT85" t="s">
        <v>927</v>
      </c>
      <c r="DB85" t="s">
        <v>928</v>
      </c>
      <c r="DH85">
        <v>21</v>
      </c>
      <c r="DI85">
        <v>33</v>
      </c>
      <c r="DO85" t="s">
        <v>1004</v>
      </c>
      <c r="DP85" t="s">
        <v>1003</v>
      </c>
      <c r="DQ85" t="s">
        <v>1005</v>
      </c>
      <c r="EA85">
        <v>1</v>
      </c>
      <c r="EB85">
        <v>0</v>
      </c>
      <c r="ED85" t="s">
        <v>409</v>
      </c>
      <c r="EQ85" t="s">
        <v>383</v>
      </c>
      <c r="ER85" t="s">
        <v>383</v>
      </c>
      <c r="ES85" t="s">
        <v>374</v>
      </c>
      <c r="FA85">
        <v>1</v>
      </c>
      <c r="FC85">
        <v>1</v>
      </c>
      <c r="FD85">
        <v>1</v>
      </c>
      <c r="FM85">
        <v>1</v>
      </c>
      <c r="FP85">
        <v>3</v>
      </c>
      <c r="FS85">
        <v>1</v>
      </c>
      <c r="FT85" t="s">
        <v>927</v>
      </c>
      <c r="FW85">
        <v>18</v>
      </c>
      <c r="FX85">
        <v>20</v>
      </c>
      <c r="GC85" t="s">
        <v>921</v>
      </c>
      <c r="GD85" t="s">
        <v>925</v>
      </c>
      <c r="GL85">
        <v>0</v>
      </c>
      <c r="GM85">
        <v>1</v>
      </c>
      <c r="GR85">
        <v>1</v>
      </c>
      <c r="GS85">
        <v>8</v>
      </c>
      <c r="GT85">
        <v>8</v>
      </c>
      <c r="GU85">
        <v>0</v>
      </c>
      <c r="GV85">
        <v>1</v>
      </c>
      <c r="IP85">
        <v>15</v>
      </c>
      <c r="IQ85" t="s">
        <v>398</v>
      </c>
      <c r="JP85">
        <v>1</v>
      </c>
      <c r="JX85">
        <v>4</v>
      </c>
      <c r="KM85" t="s">
        <v>467</v>
      </c>
      <c r="KN85">
        <v>8</v>
      </c>
      <c r="KO85">
        <v>2</v>
      </c>
      <c r="KP85">
        <v>4</v>
      </c>
      <c r="KQ85">
        <v>6</v>
      </c>
      <c r="KR85">
        <v>8</v>
      </c>
      <c r="KS85">
        <v>10</v>
      </c>
      <c r="KT85">
        <v>24</v>
      </c>
      <c r="KU85">
        <v>2</v>
      </c>
      <c r="KV85">
        <v>4</v>
      </c>
      <c r="KW85">
        <v>6</v>
      </c>
      <c r="KX85">
        <v>8</v>
      </c>
      <c r="KY85">
        <v>10</v>
      </c>
      <c r="KZ85" t="s">
        <v>1006</v>
      </c>
      <c r="LA85">
        <v>50</v>
      </c>
      <c r="LB85">
        <v>10</v>
      </c>
      <c r="LC85">
        <v>10</v>
      </c>
      <c r="LD85">
        <v>10</v>
      </c>
      <c r="LH85">
        <v>640</v>
      </c>
      <c r="LI85">
        <v>16000</v>
      </c>
      <c r="LJ85">
        <v>0</v>
      </c>
    </row>
    <row r="86" spans="1:322">
      <c r="A86" t="s">
        <v>1007</v>
      </c>
      <c r="B86">
        <v>84</v>
      </c>
      <c r="C86" t="s">
        <v>861</v>
      </c>
      <c r="D86" t="s">
        <v>1008</v>
      </c>
      <c r="P86" t="s">
        <v>1009</v>
      </c>
      <c r="CT86" t="s">
        <v>871</v>
      </c>
      <c r="DH86">
        <v>19</v>
      </c>
      <c r="DN86" t="s">
        <v>1009</v>
      </c>
      <c r="DQ86" t="s">
        <v>872</v>
      </c>
      <c r="EA86">
        <v>1</v>
      </c>
      <c r="EB86">
        <v>6</v>
      </c>
      <c r="ED86" t="s">
        <v>409</v>
      </c>
      <c r="EQ86" t="s">
        <v>383</v>
      </c>
      <c r="ER86" t="s">
        <v>383</v>
      </c>
      <c r="ES86" t="s">
        <v>374</v>
      </c>
      <c r="FJ86">
        <v>1</v>
      </c>
      <c r="FM86">
        <v>1</v>
      </c>
      <c r="FT86" t="s">
        <v>871</v>
      </c>
      <c r="FW86">
        <v>18</v>
      </c>
      <c r="FX86">
        <v>20</v>
      </c>
      <c r="GC86" t="s">
        <v>925</v>
      </c>
      <c r="GL86">
        <v>1</v>
      </c>
      <c r="GM86">
        <v>1</v>
      </c>
      <c r="GR86">
        <v>1</v>
      </c>
      <c r="GS86">
        <v>6</v>
      </c>
      <c r="GT86">
        <v>28</v>
      </c>
      <c r="GU86">
        <v>1</v>
      </c>
      <c r="GV86">
        <v>1</v>
      </c>
      <c r="IP86">
        <v>8</v>
      </c>
      <c r="IQ86" t="s">
        <v>398</v>
      </c>
      <c r="JP86">
        <v>1</v>
      </c>
      <c r="JX86">
        <v>8</v>
      </c>
      <c r="KM86" t="s">
        <v>873</v>
      </c>
      <c r="KN86">
        <v>16</v>
      </c>
      <c r="KO86">
        <v>8</v>
      </c>
      <c r="KP86">
        <v>9</v>
      </c>
      <c r="KQ86">
        <v>12</v>
      </c>
      <c r="KR86">
        <v>18</v>
      </c>
      <c r="KS86">
        <v>24</v>
      </c>
      <c r="KT86">
        <v>24</v>
      </c>
      <c r="KU86">
        <v>8</v>
      </c>
      <c r="KV86">
        <v>9</v>
      </c>
      <c r="KW86">
        <v>13</v>
      </c>
      <c r="KX86">
        <v>19</v>
      </c>
      <c r="KY86">
        <v>25</v>
      </c>
      <c r="KZ86" t="s">
        <v>1010</v>
      </c>
      <c r="LH86">
        <v>640</v>
      </c>
      <c r="LI86">
        <v>16000</v>
      </c>
      <c r="LJ86">
        <v>0</v>
      </c>
    </row>
    <row r="87" spans="1:322">
      <c r="A87" t="s">
        <v>1011</v>
      </c>
      <c r="B87">
        <v>85</v>
      </c>
      <c r="C87" t="s">
        <v>861</v>
      </c>
      <c r="D87" t="s">
        <v>1012</v>
      </c>
      <c r="F87">
        <v>56</v>
      </c>
      <c r="AO87" t="s">
        <v>953</v>
      </c>
      <c r="AP87">
        <v>23</v>
      </c>
      <c r="AQ87" t="s">
        <v>677</v>
      </c>
      <c r="AR87">
        <v>26</v>
      </c>
      <c r="AS87" t="s">
        <v>995</v>
      </c>
      <c r="AT87">
        <v>26</v>
      </c>
      <c r="AZ87" t="s">
        <v>491</v>
      </c>
      <c r="BA87" t="s">
        <v>942</v>
      </c>
      <c r="BB87" t="s">
        <v>598</v>
      </c>
      <c r="BC87" t="s">
        <v>1013</v>
      </c>
      <c r="BD87" t="s">
        <v>893</v>
      </c>
      <c r="BE87" t="s">
        <v>1014</v>
      </c>
      <c r="BF87" t="s">
        <v>406</v>
      </c>
      <c r="BG87" t="s">
        <v>945</v>
      </c>
      <c r="BH87" t="s">
        <v>608</v>
      </c>
      <c r="BI87" t="s">
        <v>609</v>
      </c>
      <c r="CB87" t="s">
        <v>1011</v>
      </c>
      <c r="CC87" t="s">
        <v>947</v>
      </c>
      <c r="CD87">
        <v>1</v>
      </c>
      <c r="CF87" t="s">
        <v>456</v>
      </c>
      <c r="CT87" t="s">
        <v>904</v>
      </c>
      <c r="EA87">
        <v>1</v>
      </c>
      <c r="EB87">
        <v>5</v>
      </c>
      <c r="ED87" t="s">
        <v>409</v>
      </c>
      <c r="EQ87" t="s">
        <v>383</v>
      </c>
      <c r="ER87" t="s">
        <v>383</v>
      </c>
      <c r="ES87" t="s">
        <v>374</v>
      </c>
      <c r="EX87">
        <v>4</v>
      </c>
      <c r="FW87">
        <v>18</v>
      </c>
      <c r="FX87">
        <v>20</v>
      </c>
      <c r="GC87" t="s">
        <v>938</v>
      </c>
      <c r="GL87">
        <v>0</v>
      </c>
      <c r="GM87">
        <v>1</v>
      </c>
      <c r="GR87">
        <v>1</v>
      </c>
      <c r="GS87">
        <v>8</v>
      </c>
      <c r="GT87">
        <v>25</v>
      </c>
      <c r="GU87">
        <v>3</v>
      </c>
      <c r="GV87">
        <v>1</v>
      </c>
      <c r="GW87">
        <v>1</v>
      </c>
      <c r="HH87" t="s">
        <v>1015</v>
      </c>
      <c r="HI87" t="s">
        <v>907</v>
      </c>
      <c r="HJ87" t="s">
        <v>420</v>
      </c>
      <c r="HK87" t="s">
        <v>1016</v>
      </c>
      <c r="HL87" t="s">
        <v>445</v>
      </c>
      <c r="HM87" t="s">
        <v>1017</v>
      </c>
      <c r="IB87">
        <v>75</v>
      </c>
      <c r="IC87" t="s">
        <v>1018</v>
      </c>
      <c r="ID87">
        <v>150</v>
      </c>
      <c r="IE87" t="s">
        <v>1019</v>
      </c>
      <c r="IF87">
        <v>30</v>
      </c>
      <c r="IG87" t="s">
        <v>1017</v>
      </c>
      <c r="IH87">
        <v>55</v>
      </c>
      <c r="II87" t="s">
        <v>433</v>
      </c>
      <c r="IJ87">
        <v>0</v>
      </c>
      <c r="IK87" t="s">
        <v>1020</v>
      </c>
      <c r="IL87">
        <v>25</v>
      </c>
      <c r="IM87" t="s">
        <v>1021</v>
      </c>
      <c r="IN87">
        <v>20</v>
      </c>
      <c r="IO87" t="s">
        <v>616</v>
      </c>
      <c r="IP87">
        <v>5</v>
      </c>
      <c r="IQ87" t="s">
        <v>1022</v>
      </c>
      <c r="JP87">
        <v>1</v>
      </c>
      <c r="JX87">
        <v>8</v>
      </c>
      <c r="LH87">
        <v>640</v>
      </c>
      <c r="LI87">
        <v>16000</v>
      </c>
      <c r="LJ87">
        <v>0</v>
      </c>
    </row>
    <row r="88" spans="1:322">
      <c r="A88" t="s">
        <v>1023</v>
      </c>
      <c r="B88">
        <v>86</v>
      </c>
      <c r="C88" t="s">
        <v>861</v>
      </c>
      <c r="D88" t="s">
        <v>1024</v>
      </c>
      <c r="E88">
        <v>18</v>
      </c>
      <c r="F88">
        <v>59</v>
      </c>
      <c r="X88">
        <v>2</v>
      </c>
      <c r="Z88" t="s">
        <v>1024</v>
      </c>
      <c r="AA88" t="s">
        <v>404</v>
      </c>
      <c r="AB88" t="s">
        <v>495</v>
      </c>
      <c r="CT88" t="s">
        <v>865</v>
      </c>
      <c r="DH88">
        <v>18</v>
      </c>
      <c r="DI88">
        <v>30</v>
      </c>
      <c r="DO88" t="s">
        <v>1025</v>
      </c>
      <c r="DQ88" t="s">
        <v>867</v>
      </c>
      <c r="EA88">
        <v>1</v>
      </c>
      <c r="EB88">
        <v>0</v>
      </c>
      <c r="ED88" t="s">
        <v>409</v>
      </c>
      <c r="EQ88" t="s">
        <v>383</v>
      </c>
      <c r="ER88" t="s">
        <v>383</v>
      </c>
      <c r="ES88" t="s">
        <v>374</v>
      </c>
      <c r="EX88">
        <v>4</v>
      </c>
      <c r="FA88">
        <v>1</v>
      </c>
      <c r="FM88">
        <v>1</v>
      </c>
      <c r="FW88">
        <v>24</v>
      </c>
      <c r="FX88">
        <v>20</v>
      </c>
      <c r="GC88" t="s">
        <v>988</v>
      </c>
      <c r="GL88">
        <v>0</v>
      </c>
      <c r="GM88">
        <v>1</v>
      </c>
      <c r="GR88">
        <v>1</v>
      </c>
      <c r="GS88">
        <v>8</v>
      </c>
      <c r="GT88">
        <v>17</v>
      </c>
      <c r="GU88">
        <v>0</v>
      </c>
      <c r="GV88">
        <v>1</v>
      </c>
      <c r="IB88">
        <v>9</v>
      </c>
      <c r="IC88" t="s">
        <v>414</v>
      </c>
      <c r="ID88">
        <v>0</v>
      </c>
      <c r="IE88" t="s">
        <v>415</v>
      </c>
      <c r="IF88">
        <v>300</v>
      </c>
      <c r="IG88" t="s">
        <v>412</v>
      </c>
      <c r="IH88">
        <v>90</v>
      </c>
      <c r="II88" t="s">
        <v>413</v>
      </c>
      <c r="JP88">
        <v>1</v>
      </c>
      <c r="JX88">
        <v>8</v>
      </c>
      <c r="LH88">
        <v>768</v>
      </c>
      <c r="LI88">
        <v>32000</v>
      </c>
      <c r="LJ88">
        <v>0</v>
      </c>
    </row>
    <row r="89" spans="1:322">
      <c r="A89" t="s">
        <v>1026</v>
      </c>
      <c r="B89">
        <v>87</v>
      </c>
      <c r="C89" t="s">
        <v>861</v>
      </c>
      <c r="D89" t="s">
        <v>1027</v>
      </c>
      <c r="F89">
        <v>30</v>
      </c>
      <c r="X89">
        <v>3</v>
      </c>
      <c r="Z89" t="s">
        <v>1027</v>
      </c>
      <c r="AA89" t="s">
        <v>404</v>
      </c>
      <c r="AB89" t="s">
        <v>495</v>
      </c>
      <c r="AC89" t="s">
        <v>491</v>
      </c>
      <c r="AD89" t="s">
        <v>498</v>
      </c>
      <c r="AE89" t="s">
        <v>893</v>
      </c>
      <c r="AF89" t="s">
        <v>498</v>
      </c>
      <c r="AG89" t="s">
        <v>864</v>
      </c>
      <c r="AH89" t="s">
        <v>498</v>
      </c>
      <c r="AI89" t="s">
        <v>492</v>
      </c>
      <c r="AJ89" t="s">
        <v>498</v>
      </c>
      <c r="CT89" t="s">
        <v>865</v>
      </c>
      <c r="DH89">
        <v>18</v>
      </c>
      <c r="DI89">
        <v>30</v>
      </c>
      <c r="DO89" t="s">
        <v>1028</v>
      </c>
      <c r="DQ89" t="s">
        <v>867</v>
      </c>
      <c r="EA89">
        <v>1</v>
      </c>
      <c r="EB89">
        <v>9</v>
      </c>
      <c r="ED89" t="s">
        <v>409</v>
      </c>
      <c r="EQ89" t="s">
        <v>383</v>
      </c>
      <c r="ER89" t="s">
        <v>383</v>
      </c>
      <c r="ES89" t="s">
        <v>839</v>
      </c>
      <c r="EX89">
        <v>4</v>
      </c>
      <c r="FM89">
        <v>1</v>
      </c>
      <c r="FT89" t="s">
        <v>865</v>
      </c>
      <c r="FW89">
        <v>24</v>
      </c>
      <c r="FX89">
        <v>20</v>
      </c>
      <c r="GC89" t="s">
        <v>962</v>
      </c>
      <c r="GL89">
        <v>0</v>
      </c>
      <c r="GM89">
        <v>1</v>
      </c>
      <c r="GR89">
        <v>1</v>
      </c>
      <c r="GS89">
        <v>8</v>
      </c>
      <c r="GT89">
        <v>11</v>
      </c>
      <c r="GU89">
        <v>0</v>
      </c>
      <c r="GV89">
        <v>1</v>
      </c>
      <c r="IB89">
        <v>6</v>
      </c>
      <c r="IC89" t="s">
        <v>414</v>
      </c>
      <c r="ID89">
        <v>0</v>
      </c>
      <c r="IE89" t="s">
        <v>415</v>
      </c>
      <c r="IF89">
        <v>100</v>
      </c>
      <c r="IG89" t="s">
        <v>412</v>
      </c>
      <c r="IH89">
        <v>15</v>
      </c>
      <c r="II89" t="s">
        <v>413</v>
      </c>
      <c r="IJ89">
        <v>-50</v>
      </c>
      <c r="IK89" t="s">
        <v>1029</v>
      </c>
      <c r="JP89">
        <v>1</v>
      </c>
      <c r="JX89">
        <v>8</v>
      </c>
      <c r="LH89">
        <v>768</v>
      </c>
      <c r="LI89">
        <v>32000</v>
      </c>
      <c r="LJ89">
        <v>0</v>
      </c>
    </row>
    <row r="90" spans="1:322">
      <c r="A90" t="s">
        <v>1030</v>
      </c>
      <c r="B90">
        <v>88</v>
      </c>
      <c r="C90" t="s">
        <v>861</v>
      </c>
      <c r="D90" t="s">
        <v>1031</v>
      </c>
      <c r="E90">
        <v>19</v>
      </c>
      <c r="F90">
        <v>62</v>
      </c>
      <c r="CB90" t="s">
        <v>970</v>
      </c>
      <c r="CC90" t="s">
        <v>409</v>
      </c>
      <c r="CF90" t="s">
        <v>566</v>
      </c>
      <c r="CT90" t="s">
        <v>871</v>
      </c>
      <c r="DH90">
        <v>22</v>
      </c>
      <c r="EA90">
        <v>1</v>
      </c>
      <c r="EB90">
        <v>10</v>
      </c>
      <c r="ED90" t="s">
        <v>409</v>
      </c>
      <c r="EQ90" t="s">
        <v>383</v>
      </c>
      <c r="ER90" t="s">
        <v>383</v>
      </c>
      <c r="ES90" t="s">
        <v>374</v>
      </c>
      <c r="EX90">
        <v>4</v>
      </c>
      <c r="FA90">
        <v>1</v>
      </c>
      <c r="FM90">
        <v>1</v>
      </c>
      <c r="FR90">
        <v>1</v>
      </c>
      <c r="FT90" t="s">
        <v>871</v>
      </c>
      <c r="FW90">
        <v>24</v>
      </c>
      <c r="FX90">
        <v>20</v>
      </c>
      <c r="GC90" t="s">
        <v>967</v>
      </c>
      <c r="GD90" t="s">
        <v>1007</v>
      </c>
      <c r="GL90">
        <v>0</v>
      </c>
      <c r="GM90">
        <v>1</v>
      </c>
      <c r="GR90">
        <v>1</v>
      </c>
      <c r="GS90">
        <v>8</v>
      </c>
      <c r="GT90">
        <v>27</v>
      </c>
      <c r="GU90">
        <v>-1</v>
      </c>
      <c r="GV90">
        <v>1</v>
      </c>
      <c r="HH90" t="s">
        <v>1032</v>
      </c>
      <c r="HI90" t="s">
        <v>907</v>
      </c>
      <c r="IB90">
        <v>25</v>
      </c>
      <c r="IC90" t="s">
        <v>616</v>
      </c>
      <c r="ID90">
        <v>600</v>
      </c>
      <c r="IE90" t="s">
        <v>571</v>
      </c>
      <c r="IP90">
        <v>8</v>
      </c>
      <c r="IQ90" t="s">
        <v>623</v>
      </c>
      <c r="JP90">
        <v>1</v>
      </c>
      <c r="JX90">
        <v>8</v>
      </c>
      <c r="LH90">
        <v>768</v>
      </c>
      <c r="LI90">
        <v>32000</v>
      </c>
      <c r="LJ90">
        <v>0</v>
      </c>
    </row>
    <row r="91" spans="1:322">
      <c r="A91" t="s">
        <v>1033</v>
      </c>
      <c r="B91">
        <v>89</v>
      </c>
      <c r="C91" t="s">
        <v>861</v>
      </c>
      <c r="D91" t="s">
        <v>1034</v>
      </c>
      <c r="AW91" t="s">
        <v>1035</v>
      </c>
      <c r="AZ91" t="s">
        <v>1036</v>
      </c>
      <c r="BA91" t="s">
        <v>420</v>
      </c>
      <c r="EA91">
        <v>1</v>
      </c>
      <c r="EB91">
        <v>6</v>
      </c>
      <c r="ED91" t="s">
        <v>409</v>
      </c>
      <c r="EQ91" t="s">
        <v>383</v>
      </c>
      <c r="ER91" t="s">
        <v>383</v>
      </c>
      <c r="ES91" t="s">
        <v>374</v>
      </c>
      <c r="FW91">
        <v>24</v>
      </c>
      <c r="FX91">
        <v>20</v>
      </c>
      <c r="GC91" t="s">
        <v>975</v>
      </c>
      <c r="GL91">
        <v>0</v>
      </c>
      <c r="GM91">
        <v>0</v>
      </c>
      <c r="GR91">
        <v>1</v>
      </c>
      <c r="GS91">
        <v>8</v>
      </c>
      <c r="GT91">
        <v>44</v>
      </c>
      <c r="GU91">
        <v>-3</v>
      </c>
      <c r="GV91">
        <v>1</v>
      </c>
      <c r="HE91">
        <v>1</v>
      </c>
      <c r="IB91">
        <v>20</v>
      </c>
      <c r="IC91" t="s">
        <v>1037</v>
      </c>
      <c r="ID91">
        <v>75</v>
      </c>
      <c r="IE91" t="s">
        <v>1038</v>
      </c>
      <c r="JP91">
        <v>1</v>
      </c>
      <c r="JX91">
        <v>8</v>
      </c>
      <c r="LH91">
        <v>768</v>
      </c>
      <c r="LI91">
        <v>32000</v>
      </c>
      <c r="LJ91">
        <v>0</v>
      </c>
    </row>
    <row r="92" spans="1:322">
      <c r="A92" t="s">
        <v>1039</v>
      </c>
      <c r="B92">
        <v>90</v>
      </c>
      <c r="C92" t="s">
        <v>861</v>
      </c>
      <c r="D92" t="s">
        <v>1040</v>
      </c>
      <c r="E92">
        <v>20</v>
      </c>
      <c r="F92">
        <v>57</v>
      </c>
      <c r="Y92" t="s">
        <v>1041</v>
      </c>
      <c r="AC92" t="s">
        <v>1042</v>
      </c>
      <c r="AD92" t="s">
        <v>1043</v>
      </c>
      <c r="AE92" t="s">
        <v>1044</v>
      </c>
      <c r="AF92">
        <v>16</v>
      </c>
      <c r="AZ92" t="s">
        <v>491</v>
      </c>
      <c r="BA92" t="s">
        <v>942</v>
      </c>
      <c r="BB92" t="s">
        <v>598</v>
      </c>
      <c r="BC92" t="s">
        <v>1013</v>
      </c>
      <c r="BD92" t="s">
        <v>406</v>
      </c>
      <c r="BE92" t="s">
        <v>1045</v>
      </c>
      <c r="BF92" t="s">
        <v>893</v>
      </c>
      <c r="BG92" t="s">
        <v>1046</v>
      </c>
      <c r="BH92" t="s">
        <v>600</v>
      </c>
      <c r="BI92" t="s">
        <v>601</v>
      </c>
      <c r="BJ92" t="s">
        <v>602</v>
      </c>
      <c r="BK92" t="s">
        <v>603</v>
      </c>
      <c r="BL92" t="s">
        <v>604</v>
      </c>
      <c r="BM92" t="s">
        <v>605</v>
      </c>
      <c r="BN92" t="s">
        <v>606</v>
      </c>
      <c r="BO92" t="s">
        <v>607</v>
      </c>
      <c r="BP92" t="s">
        <v>608</v>
      </c>
      <c r="BQ92" t="s">
        <v>609</v>
      </c>
      <c r="BR92" t="s">
        <v>1047</v>
      </c>
      <c r="BS92" t="s">
        <v>1048</v>
      </c>
      <c r="CB92" t="s">
        <v>1039</v>
      </c>
      <c r="CC92" t="s">
        <v>947</v>
      </c>
      <c r="CD92">
        <v>1</v>
      </c>
      <c r="CF92" t="s">
        <v>456</v>
      </c>
      <c r="CS92">
        <v>1</v>
      </c>
      <c r="CT92" t="s">
        <v>904</v>
      </c>
      <c r="DH92">
        <v>23</v>
      </c>
      <c r="EA92">
        <v>1</v>
      </c>
      <c r="EB92">
        <v>5</v>
      </c>
      <c r="ED92" t="s">
        <v>409</v>
      </c>
      <c r="EQ92" t="s">
        <v>383</v>
      </c>
      <c r="ER92" t="s">
        <v>383</v>
      </c>
      <c r="ES92" t="s">
        <v>374</v>
      </c>
      <c r="EX92">
        <v>4</v>
      </c>
      <c r="FA92">
        <v>1</v>
      </c>
      <c r="FG92">
        <v>1</v>
      </c>
      <c r="FW92">
        <v>24</v>
      </c>
      <c r="FX92">
        <v>20</v>
      </c>
      <c r="GC92" t="s">
        <v>1011</v>
      </c>
      <c r="GL92">
        <v>0</v>
      </c>
      <c r="GM92">
        <v>1</v>
      </c>
      <c r="GR92">
        <v>1</v>
      </c>
      <c r="GS92">
        <v>8</v>
      </c>
      <c r="GT92">
        <v>35</v>
      </c>
      <c r="GU92">
        <v>0</v>
      </c>
      <c r="GV92">
        <v>1</v>
      </c>
      <c r="GW92">
        <v>1</v>
      </c>
      <c r="HH92" t="s">
        <v>1049</v>
      </c>
      <c r="HI92" t="s">
        <v>907</v>
      </c>
      <c r="IP92">
        <v>35</v>
      </c>
      <c r="IQ92" t="s">
        <v>1050</v>
      </c>
      <c r="JP92">
        <v>1</v>
      </c>
      <c r="JX92">
        <v>8</v>
      </c>
      <c r="KN92">
        <v>15</v>
      </c>
      <c r="KO92">
        <v>6</v>
      </c>
      <c r="KP92">
        <v>12</v>
      </c>
      <c r="KQ92">
        <v>18</v>
      </c>
      <c r="KR92">
        <v>24</v>
      </c>
      <c r="KS92">
        <v>30</v>
      </c>
      <c r="LH92">
        <v>768</v>
      </c>
      <c r="LI92">
        <v>32000</v>
      </c>
      <c r="LJ92">
        <v>0</v>
      </c>
    </row>
    <row r="93" spans="1:322">
      <c r="A93" t="s">
        <v>1051</v>
      </c>
      <c r="B93">
        <v>91</v>
      </c>
      <c r="C93" t="s">
        <v>861</v>
      </c>
      <c r="D93" t="s">
        <v>1052</v>
      </c>
      <c r="F93">
        <v>30</v>
      </c>
      <c r="X93">
        <v>3</v>
      </c>
      <c r="Z93" t="s">
        <v>1053</v>
      </c>
      <c r="AA93" t="s">
        <v>404</v>
      </c>
      <c r="AB93" t="s">
        <v>495</v>
      </c>
      <c r="AC93" t="s">
        <v>561</v>
      </c>
      <c r="AD93">
        <f>-DM56</f>
        <v>0</v>
      </c>
      <c r="AE93" t="s">
        <v>563</v>
      </c>
      <c r="AF93">
        <f>-DM56</f>
        <v>0</v>
      </c>
      <c r="AG93" t="s">
        <v>564</v>
      </c>
      <c r="AH93">
        <f>-DM56</f>
        <v>0</v>
      </c>
      <c r="AI93" t="s">
        <v>565</v>
      </c>
      <c r="AJ93">
        <f>-DM56</f>
        <v>0</v>
      </c>
      <c r="CT93" t="s">
        <v>865</v>
      </c>
      <c r="DH93">
        <v>18</v>
      </c>
      <c r="DI93">
        <v>30</v>
      </c>
      <c r="DO93" t="s">
        <v>1054</v>
      </c>
      <c r="DQ93" t="s">
        <v>867</v>
      </c>
      <c r="EA93">
        <v>1</v>
      </c>
      <c r="EB93">
        <v>8</v>
      </c>
      <c r="ED93" t="s">
        <v>409</v>
      </c>
      <c r="EQ93" t="s">
        <v>383</v>
      </c>
      <c r="ER93" t="s">
        <v>383</v>
      </c>
      <c r="ES93" t="s">
        <v>839</v>
      </c>
      <c r="EX93">
        <v>4</v>
      </c>
      <c r="FM93">
        <v>1</v>
      </c>
      <c r="FT93" t="s">
        <v>865</v>
      </c>
      <c r="FW93">
        <v>30</v>
      </c>
      <c r="FX93">
        <v>20</v>
      </c>
      <c r="GC93" t="s">
        <v>992</v>
      </c>
      <c r="GD93" t="s">
        <v>1026</v>
      </c>
      <c r="GL93">
        <v>0</v>
      </c>
      <c r="GM93">
        <v>1</v>
      </c>
      <c r="GR93">
        <v>1</v>
      </c>
      <c r="GS93">
        <v>8</v>
      </c>
      <c r="GT93">
        <v>22</v>
      </c>
      <c r="GU93">
        <v>0</v>
      </c>
      <c r="GV93">
        <v>1</v>
      </c>
      <c r="IB93">
        <v>7</v>
      </c>
      <c r="IC93" t="s">
        <v>414</v>
      </c>
      <c r="ID93">
        <v>1</v>
      </c>
      <c r="IE93" t="s">
        <v>415</v>
      </c>
      <c r="IF93">
        <v>500</v>
      </c>
      <c r="IG93" t="s">
        <v>412</v>
      </c>
      <c r="IH93">
        <v>50</v>
      </c>
      <c r="II93" t="s">
        <v>413</v>
      </c>
      <c r="IJ93">
        <v>25</v>
      </c>
      <c r="IK93" t="s">
        <v>1055</v>
      </c>
      <c r="IL93">
        <v>70</v>
      </c>
      <c r="IM93" t="s">
        <v>1056</v>
      </c>
      <c r="JP93">
        <v>1</v>
      </c>
      <c r="JX93">
        <v>8</v>
      </c>
      <c r="LH93">
        <v>896</v>
      </c>
      <c r="LI93">
        <v>64000</v>
      </c>
      <c r="LJ93">
        <v>0</v>
      </c>
    </row>
    <row r="94" spans="1:322">
      <c r="A94" t="s">
        <v>1057</v>
      </c>
      <c r="B94">
        <v>92</v>
      </c>
      <c r="C94" t="s">
        <v>861</v>
      </c>
      <c r="D94" t="s">
        <v>1058</v>
      </c>
      <c r="F94">
        <v>22</v>
      </c>
      <c r="S94" t="s">
        <v>1059</v>
      </c>
      <c r="CT94" t="s">
        <v>1060</v>
      </c>
      <c r="DI94">
        <v>25</v>
      </c>
      <c r="DO94" t="s">
        <v>1059</v>
      </c>
      <c r="DS94">
        <v>0</v>
      </c>
      <c r="DT94" t="s">
        <v>715</v>
      </c>
      <c r="EA94">
        <v>1</v>
      </c>
      <c r="EB94">
        <v>3</v>
      </c>
      <c r="ED94" t="s">
        <v>409</v>
      </c>
      <c r="EQ94" t="s">
        <v>383</v>
      </c>
      <c r="ER94" t="s">
        <v>383</v>
      </c>
      <c r="ES94" t="s">
        <v>374</v>
      </c>
      <c r="FJ94">
        <v>1</v>
      </c>
      <c r="FM94">
        <v>1</v>
      </c>
      <c r="FT94" t="s">
        <v>1060</v>
      </c>
      <c r="FW94">
        <v>30</v>
      </c>
      <c r="FX94">
        <v>20</v>
      </c>
      <c r="GC94" t="s">
        <v>1001</v>
      </c>
      <c r="GL94">
        <v>0</v>
      </c>
      <c r="GM94">
        <v>1</v>
      </c>
      <c r="GR94">
        <v>1</v>
      </c>
      <c r="GS94">
        <v>8</v>
      </c>
      <c r="GT94">
        <v>20</v>
      </c>
      <c r="GU94">
        <v>0</v>
      </c>
      <c r="GV94">
        <v>1</v>
      </c>
      <c r="HH94">
        <v>0</v>
      </c>
      <c r="HI94" t="s">
        <v>715</v>
      </c>
      <c r="IP94">
        <v>10</v>
      </c>
      <c r="IQ94" t="s">
        <v>398</v>
      </c>
      <c r="JP94">
        <v>1</v>
      </c>
      <c r="JX94">
        <v>4</v>
      </c>
      <c r="KM94" t="s">
        <v>467</v>
      </c>
      <c r="KN94">
        <v>16</v>
      </c>
      <c r="KO94">
        <v>4</v>
      </c>
      <c r="KP94">
        <v>6</v>
      </c>
      <c r="KQ94">
        <v>9</v>
      </c>
      <c r="KR94">
        <v>14</v>
      </c>
      <c r="KS94">
        <v>16</v>
      </c>
      <c r="KT94">
        <v>29</v>
      </c>
      <c r="KU94">
        <v>4</v>
      </c>
      <c r="KV94">
        <v>6</v>
      </c>
      <c r="KW94">
        <v>9</v>
      </c>
      <c r="KX94">
        <v>14</v>
      </c>
      <c r="KY94">
        <v>16</v>
      </c>
      <c r="KZ94" t="s">
        <v>1061</v>
      </c>
      <c r="LA94">
        <v>50</v>
      </c>
      <c r="LH94">
        <v>896</v>
      </c>
      <c r="LI94">
        <v>64000</v>
      </c>
      <c r="LJ94">
        <v>0</v>
      </c>
    </row>
    <row r="95" spans="1:322">
      <c r="A95" t="s">
        <v>1062</v>
      </c>
      <c r="B95">
        <v>93</v>
      </c>
      <c r="C95" t="s">
        <v>861</v>
      </c>
      <c r="D95" t="s">
        <v>1063</v>
      </c>
      <c r="F95">
        <v>10</v>
      </c>
      <c r="S95" t="s">
        <v>1064</v>
      </c>
      <c r="T95" t="s">
        <v>1064</v>
      </c>
      <c r="CT95" t="s">
        <v>871</v>
      </c>
      <c r="DI95">
        <v>18</v>
      </c>
      <c r="DO95" t="s">
        <v>1064</v>
      </c>
      <c r="EA95">
        <v>1</v>
      </c>
      <c r="EB95">
        <v>7</v>
      </c>
      <c r="ED95" t="s">
        <v>409</v>
      </c>
      <c r="EQ95" t="s">
        <v>383</v>
      </c>
      <c r="ER95" t="s">
        <v>383</v>
      </c>
      <c r="ES95" t="s">
        <v>374</v>
      </c>
      <c r="FJ95">
        <v>1</v>
      </c>
      <c r="FM95">
        <v>1</v>
      </c>
      <c r="FP95">
        <v>4</v>
      </c>
      <c r="FT95" t="s">
        <v>871</v>
      </c>
      <c r="FW95">
        <v>30</v>
      </c>
      <c r="FX95">
        <v>20</v>
      </c>
      <c r="GC95" t="s">
        <v>1007</v>
      </c>
      <c r="GL95">
        <v>1</v>
      </c>
      <c r="GM95">
        <v>1</v>
      </c>
      <c r="GR95">
        <v>1</v>
      </c>
      <c r="GS95">
        <v>7</v>
      </c>
      <c r="GT95">
        <v>24</v>
      </c>
      <c r="GU95">
        <v>1</v>
      </c>
      <c r="GV95">
        <v>1</v>
      </c>
      <c r="HH95">
        <v>0</v>
      </c>
      <c r="HI95" t="s">
        <v>430</v>
      </c>
      <c r="IP95">
        <v>8</v>
      </c>
      <c r="IQ95" t="s">
        <v>398</v>
      </c>
      <c r="JP95">
        <v>1</v>
      </c>
      <c r="JX95">
        <v>8</v>
      </c>
      <c r="KM95" t="s">
        <v>873</v>
      </c>
      <c r="KN95">
        <v>20</v>
      </c>
      <c r="KO95">
        <v>16</v>
      </c>
      <c r="KP95">
        <v>17</v>
      </c>
      <c r="KQ95">
        <v>18</v>
      </c>
      <c r="KR95">
        <v>19</v>
      </c>
      <c r="KS95">
        <v>20</v>
      </c>
      <c r="KT95">
        <v>30</v>
      </c>
      <c r="KU95">
        <v>17</v>
      </c>
      <c r="KV95">
        <v>18</v>
      </c>
      <c r="KW95">
        <v>19</v>
      </c>
      <c r="KX95">
        <v>20</v>
      </c>
      <c r="KY95">
        <v>21</v>
      </c>
      <c r="KZ95" t="s">
        <v>1065</v>
      </c>
      <c r="LH95">
        <v>896</v>
      </c>
      <c r="LI95">
        <v>64000</v>
      </c>
      <c r="LJ95">
        <v>0</v>
      </c>
    </row>
    <row r="96" spans="1:322">
      <c r="A96" t="s">
        <v>1066</v>
      </c>
      <c r="B96">
        <v>94</v>
      </c>
      <c r="C96" t="s">
        <v>861</v>
      </c>
      <c r="D96" t="s">
        <v>1067</v>
      </c>
      <c r="F96">
        <v>56</v>
      </c>
      <c r="S96" t="s">
        <v>1068</v>
      </c>
      <c r="AC96" t="s">
        <v>561</v>
      </c>
      <c r="AD96" t="s">
        <v>1069</v>
      </c>
      <c r="AE96" t="s">
        <v>1070</v>
      </c>
      <c r="AF96" t="s">
        <v>420</v>
      </c>
      <c r="AG96" t="s">
        <v>765</v>
      </c>
      <c r="AH96" t="s">
        <v>1043</v>
      </c>
      <c r="AI96" t="s">
        <v>767</v>
      </c>
      <c r="AJ96" t="s">
        <v>1071</v>
      </c>
      <c r="AZ96" t="s">
        <v>491</v>
      </c>
      <c r="BA96" t="s">
        <v>942</v>
      </c>
      <c r="BB96" t="s">
        <v>598</v>
      </c>
      <c r="BC96" t="s">
        <v>1013</v>
      </c>
      <c r="BD96" t="s">
        <v>406</v>
      </c>
      <c r="BE96" t="s">
        <v>945</v>
      </c>
      <c r="BF96" t="s">
        <v>602</v>
      </c>
      <c r="BG96" t="s">
        <v>603</v>
      </c>
      <c r="CB96" t="s">
        <v>1066</v>
      </c>
      <c r="CC96" t="s">
        <v>947</v>
      </c>
      <c r="CD96">
        <v>1</v>
      </c>
      <c r="CF96" t="s">
        <v>456</v>
      </c>
      <c r="CG96" t="s">
        <v>1072</v>
      </c>
      <c r="CH96" t="s">
        <v>1073</v>
      </c>
      <c r="CT96" t="s">
        <v>904</v>
      </c>
      <c r="EA96">
        <v>1</v>
      </c>
      <c r="EB96">
        <v>6</v>
      </c>
      <c r="ED96" t="s">
        <v>409</v>
      </c>
      <c r="EQ96" t="s">
        <v>383</v>
      </c>
      <c r="ER96" t="s">
        <v>383</v>
      </c>
      <c r="ES96" t="s">
        <v>374</v>
      </c>
      <c r="EX96">
        <v>4</v>
      </c>
      <c r="FM96">
        <v>1</v>
      </c>
      <c r="FW96">
        <v>30</v>
      </c>
      <c r="FX96">
        <v>20</v>
      </c>
      <c r="GC96" t="s">
        <v>1039</v>
      </c>
      <c r="GL96">
        <v>0</v>
      </c>
      <c r="GM96">
        <v>1</v>
      </c>
      <c r="GR96">
        <v>1</v>
      </c>
      <c r="GS96">
        <v>8</v>
      </c>
      <c r="GT96">
        <v>50</v>
      </c>
      <c r="GU96">
        <v>8</v>
      </c>
      <c r="GV96">
        <v>1</v>
      </c>
      <c r="GW96">
        <v>1</v>
      </c>
      <c r="HH96" t="s">
        <v>1049</v>
      </c>
      <c r="HI96" t="s">
        <v>907</v>
      </c>
      <c r="HJ96">
        <v>100</v>
      </c>
      <c r="HK96" t="s">
        <v>1074</v>
      </c>
      <c r="HL96">
        <v>100</v>
      </c>
      <c r="HM96" t="s">
        <v>1075</v>
      </c>
      <c r="HN96">
        <v>6</v>
      </c>
      <c r="HO96" t="s">
        <v>1076</v>
      </c>
      <c r="IB96">
        <v>25</v>
      </c>
      <c r="IC96" t="s">
        <v>1077</v>
      </c>
      <c r="ID96">
        <v>100</v>
      </c>
      <c r="IE96" t="s">
        <v>1078</v>
      </c>
      <c r="IF96">
        <v>100</v>
      </c>
      <c r="IG96" t="s">
        <v>432</v>
      </c>
      <c r="IH96">
        <v>35</v>
      </c>
      <c r="II96" t="s">
        <v>433</v>
      </c>
      <c r="IJ96">
        <v>7</v>
      </c>
      <c r="IK96" t="s">
        <v>1079</v>
      </c>
      <c r="IL96">
        <v>1</v>
      </c>
      <c r="IM96" t="s">
        <v>1080</v>
      </c>
      <c r="IP96">
        <v>6</v>
      </c>
      <c r="IQ96" t="s">
        <v>1081</v>
      </c>
      <c r="JP96">
        <v>1</v>
      </c>
      <c r="JX96">
        <v>8</v>
      </c>
      <c r="KM96" t="s">
        <v>399</v>
      </c>
      <c r="KN96">
        <v>10</v>
      </c>
      <c r="KO96">
        <v>9</v>
      </c>
      <c r="KP96">
        <v>10</v>
      </c>
      <c r="KQ96">
        <v>11</v>
      </c>
      <c r="KR96">
        <v>12</v>
      </c>
      <c r="KS96">
        <v>13</v>
      </c>
      <c r="KT96">
        <v>27</v>
      </c>
      <c r="KU96">
        <v>10</v>
      </c>
      <c r="KV96">
        <v>11</v>
      </c>
      <c r="KW96">
        <v>12</v>
      </c>
      <c r="KX96">
        <v>13</v>
      </c>
      <c r="KY96">
        <v>14</v>
      </c>
      <c r="LH96">
        <v>896</v>
      </c>
      <c r="LI96">
        <v>64000</v>
      </c>
      <c r="LJ96">
        <v>0</v>
      </c>
    </row>
    <row r="97" spans="1:322">
      <c r="A97" t="s">
        <v>1082</v>
      </c>
      <c r="B97">
        <v>95</v>
      </c>
      <c r="C97" t="s">
        <v>861</v>
      </c>
      <c r="D97" t="s">
        <v>1083</v>
      </c>
      <c r="E97">
        <v>21</v>
      </c>
      <c r="F97">
        <v>58</v>
      </c>
      <c r="AC97" t="s">
        <v>893</v>
      </c>
      <c r="AD97" t="s">
        <v>1084</v>
      </c>
      <c r="AZ97" t="s">
        <v>491</v>
      </c>
      <c r="BA97" t="s">
        <v>498</v>
      </c>
      <c r="BB97" t="s">
        <v>600</v>
      </c>
      <c r="BC97" t="s">
        <v>601</v>
      </c>
      <c r="BD97" t="s">
        <v>602</v>
      </c>
      <c r="BE97" t="s">
        <v>603</v>
      </c>
      <c r="BF97" t="s">
        <v>604</v>
      </c>
      <c r="BG97" t="s">
        <v>605</v>
      </c>
      <c r="BH97" t="s">
        <v>606</v>
      </c>
      <c r="BI97" t="s">
        <v>607</v>
      </c>
      <c r="BJ97" t="s">
        <v>608</v>
      </c>
      <c r="BK97" t="s">
        <v>609</v>
      </c>
      <c r="BL97" t="s">
        <v>1047</v>
      </c>
      <c r="BM97" t="s">
        <v>1048</v>
      </c>
      <c r="CC97" t="s">
        <v>1083</v>
      </c>
      <c r="CD97" t="s">
        <v>841</v>
      </c>
      <c r="CF97" t="s">
        <v>566</v>
      </c>
      <c r="CS97">
        <v>1</v>
      </c>
      <c r="CT97" t="s">
        <v>1085</v>
      </c>
      <c r="DB97" t="s">
        <v>1086</v>
      </c>
      <c r="DH97">
        <v>24</v>
      </c>
      <c r="DO97" t="s">
        <v>1087</v>
      </c>
      <c r="DP97" t="s">
        <v>1088</v>
      </c>
      <c r="DQ97" t="s">
        <v>1089</v>
      </c>
      <c r="EA97">
        <v>1</v>
      </c>
      <c r="EB97">
        <v>6</v>
      </c>
      <c r="ED97" t="s">
        <v>409</v>
      </c>
      <c r="EQ97" t="s">
        <v>383</v>
      </c>
      <c r="ER97" t="s">
        <v>383</v>
      </c>
      <c r="ES97" t="s">
        <v>374</v>
      </c>
      <c r="EX97">
        <v>4</v>
      </c>
      <c r="FA97">
        <v>1</v>
      </c>
      <c r="FC97">
        <v>3</v>
      </c>
      <c r="FD97">
        <v>1</v>
      </c>
      <c r="FW97">
        <v>30</v>
      </c>
      <c r="FX97">
        <v>20</v>
      </c>
      <c r="GC97" t="s">
        <v>982</v>
      </c>
      <c r="GD97" t="s">
        <v>1039</v>
      </c>
      <c r="GL97">
        <v>0</v>
      </c>
      <c r="GM97">
        <v>1</v>
      </c>
      <c r="GR97">
        <v>1</v>
      </c>
      <c r="GS97">
        <v>8</v>
      </c>
      <c r="GT97">
        <v>45</v>
      </c>
      <c r="GU97">
        <v>0</v>
      </c>
      <c r="GV97">
        <v>1</v>
      </c>
      <c r="HH97" t="s">
        <v>1090</v>
      </c>
      <c r="HI97" t="s">
        <v>907</v>
      </c>
      <c r="HJ97" t="s">
        <v>404</v>
      </c>
      <c r="HK97" t="s">
        <v>571</v>
      </c>
      <c r="IB97">
        <v>200</v>
      </c>
      <c r="IC97" t="s">
        <v>570</v>
      </c>
      <c r="IF97">
        <v>4500</v>
      </c>
      <c r="IG97" t="s">
        <v>412</v>
      </c>
      <c r="IH97">
        <v>0</v>
      </c>
      <c r="II97" t="s">
        <v>413</v>
      </c>
      <c r="IJ97">
        <v>50</v>
      </c>
      <c r="IK97" t="s">
        <v>1091</v>
      </c>
      <c r="JP97">
        <v>1</v>
      </c>
      <c r="JX97">
        <v>8</v>
      </c>
      <c r="LH97">
        <v>896</v>
      </c>
      <c r="LI97">
        <v>64000</v>
      </c>
      <c r="LJ97">
        <v>0</v>
      </c>
    </row>
    <row r="98" spans="1:322">
      <c r="A98" t="s">
        <v>1092</v>
      </c>
      <c r="B98">
        <v>96</v>
      </c>
      <c r="C98" t="s">
        <v>1093</v>
      </c>
      <c r="D98" t="s">
        <v>1094</v>
      </c>
      <c r="E98">
        <v>29</v>
      </c>
      <c r="F98">
        <v>64</v>
      </c>
      <c r="CT98" t="s">
        <v>1095</v>
      </c>
      <c r="CV98">
        <v>1</v>
      </c>
      <c r="DI98">
        <v>34</v>
      </c>
      <c r="DO98" t="s">
        <v>1096</v>
      </c>
      <c r="DS98">
        <v>3</v>
      </c>
      <c r="DT98" t="s">
        <v>1097</v>
      </c>
      <c r="EA98">
        <v>1</v>
      </c>
      <c r="EB98">
        <v>7</v>
      </c>
      <c r="ED98" t="s">
        <v>372</v>
      </c>
      <c r="EG98" t="s">
        <v>1098</v>
      </c>
      <c r="EQ98" t="s">
        <v>370</v>
      </c>
      <c r="ER98" t="s">
        <v>370</v>
      </c>
      <c r="ES98" t="s">
        <v>374</v>
      </c>
      <c r="ET98">
        <v>2</v>
      </c>
      <c r="EV98">
        <v>1</v>
      </c>
      <c r="EW98">
        <v>1</v>
      </c>
      <c r="EY98">
        <v>1</v>
      </c>
      <c r="EZ98">
        <v>1</v>
      </c>
      <c r="FH98">
        <v>1</v>
      </c>
      <c r="FJ98">
        <v>1</v>
      </c>
      <c r="FW98">
        <v>1</v>
      </c>
      <c r="FX98">
        <v>20</v>
      </c>
      <c r="GL98">
        <v>1</v>
      </c>
      <c r="GM98">
        <v>1</v>
      </c>
      <c r="GR98">
        <v>0</v>
      </c>
      <c r="GS98">
        <v>8</v>
      </c>
      <c r="GT98">
        <v>0</v>
      </c>
      <c r="GU98">
        <v>0</v>
      </c>
      <c r="GV98">
        <v>1</v>
      </c>
      <c r="HH98" t="s">
        <v>1099</v>
      </c>
      <c r="HI98" t="s">
        <v>430</v>
      </c>
      <c r="HJ98" t="s">
        <v>1100</v>
      </c>
      <c r="HK98" t="s">
        <v>1101</v>
      </c>
      <c r="HN98">
        <v>0</v>
      </c>
      <c r="HO98" t="s">
        <v>431</v>
      </c>
      <c r="IB98">
        <v>180</v>
      </c>
      <c r="IC98" t="s">
        <v>432</v>
      </c>
      <c r="ID98">
        <v>15</v>
      </c>
      <c r="IE98" t="s">
        <v>433</v>
      </c>
      <c r="IF98">
        <v>3</v>
      </c>
      <c r="IG98" t="s">
        <v>1102</v>
      </c>
      <c r="IH98">
        <v>0</v>
      </c>
      <c r="II98" t="s">
        <v>1103</v>
      </c>
      <c r="IJ98">
        <v>8</v>
      </c>
      <c r="IK98" t="s">
        <v>1104</v>
      </c>
      <c r="IL98">
        <v>1</v>
      </c>
      <c r="IM98" t="s">
        <v>1105</v>
      </c>
      <c r="IN98">
        <v>5</v>
      </c>
      <c r="IO98" t="s">
        <v>398</v>
      </c>
      <c r="IP98">
        <v>15</v>
      </c>
      <c r="IQ98" t="s">
        <v>398</v>
      </c>
      <c r="JP98">
        <v>1</v>
      </c>
      <c r="JQ98">
        <v>20</v>
      </c>
      <c r="JR98">
        <v>7</v>
      </c>
      <c r="JX98">
        <v>8</v>
      </c>
      <c r="JY98">
        <v>128</v>
      </c>
      <c r="LH98">
        <v>256</v>
      </c>
      <c r="LI98">
        <v>1000</v>
      </c>
      <c r="LJ98">
        <v>0</v>
      </c>
    </row>
    <row r="99" spans="1:322">
      <c r="A99" t="s">
        <v>1106</v>
      </c>
      <c r="B99">
        <v>97</v>
      </c>
      <c r="C99" t="s">
        <v>1093</v>
      </c>
      <c r="D99" t="s">
        <v>1107</v>
      </c>
      <c r="F99">
        <v>150</v>
      </c>
      <c r="CT99" t="s">
        <v>1108</v>
      </c>
      <c r="CV99">
        <v>1</v>
      </c>
      <c r="EA99">
        <v>1</v>
      </c>
      <c r="EB99">
        <v>9</v>
      </c>
      <c r="ED99" t="s">
        <v>372</v>
      </c>
      <c r="EE99">
        <v>4</v>
      </c>
      <c r="EG99" t="s">
        <v>1109</v>
      </c>
      <c r="EQ99" t="s">
        <v>456</v>
      </c>
      <c r="ER99" t="s">
        <v>456</v>
      </c>
      <c r="ES99" t="s">
        <v>374</v>
      </c>
      <c r="EW99">
        <v>1</v>
      </c>
      <c r="EY99">
        <v>1</v>
      </c>
      <c r="EZ99">
        <v>1</v>
      </c>
      <c r="FH99">
        <v>1</v>
      </c>
      <c r="FJ99">
        <v>1</v>
      </c>
      <c r="FW99">
        <v>1</v>
      </c>
      <c r="FX99">
        <v>20</v>
      </c>
      <c r="GL99">
        <v>1</v>
      </c>
      <c r="GM99">
        <v>1</v>
      </c>
      <c r="GR99">
        <v>1</v>
      </c>
      <c r="GS99">
        <v>8</v>
      </c>
      <c r="GT99">
        <v>2</v>
      </c>
      <c r="GU99">
        <v>0</v>
      </c>
      <c r="HH99" t="s">
        <v>404</v>
      </c>
      <c r="HI99" t="s">
        <v>430</v>
      </c>
      <c r="HJ99" t="s">
        <v>1110</v>
      </c>
      <c r="HK99" t="s">
        <v>1111</v>
      </c>
      <c r="HN99">
        <v>0</v>
      </c>
      <c r="HO99" t="s">
        <v>431</v>
      </c>
      <c r="IB99">
        <v>15</v>
      </c>
      <c r="IC99" t="s">
        <v>1112</v>
      </c>
      <c r="ID99">
        <v>5</v>
      </c>
      <c r="IE99" t="s">
        <v>1113</v>
      </c>
      <c r="IF99">
        <v>15</v>
      </c>
      <c r="IG99" t="s">
        <v>432</v>
      </c>
      <c r="IH99">
        <v>15</v>
      </c>
      <c r="II99" t="s">
        <v>433</v>
      </c>
      <c r="JP99">
        <v>1</v>
      </c>
      <c r="JT99">
        <v>8</v>
      </c>
      <c r="JX99">
        <v>8</v>
      </c>
      <c r="LH99">
        <v>256</v>
      </c>
      <c r="LI99">
        <v>1000</v>
      </c>
      <c r="LJ99">
        <v>0</v>
      </c>
    </row>
    <row r="100" spans="1:322">
      <c r="A100" t="s">
        <v>1114</v>
      </c>
      <c r="B100">
        <v>98</v>
      </c>
      <c r="C100" t="s">
        <v>1093</v>
      </c>
      <c r="D100" t="s">
        <v>1115</v>
      </c>
      <c r="F100">
        <v>65</v>
      </c>
      <c r="X100">
        <v>73731</v>
      </c>
      <c r="Y100" t="s">
        <v>1115</v>
      </c>
      <c r="Z100" t="s">
        <v>1115</v>
      </c>
      <c r="AB100" t="s">
        <v>495</v>
      </c>
      <c r="AC100" t="s">
        <v>893</v>
      </c>
      <c r="AD100" t="s">
        <v>404</v>
      </c>
      <c r="DZ100">
        <v>1</v>
      </c>
      <c r="EA100">
        <v>1</v>
      </c>
      <c r="EB100">
        <v>9</v>
      </c>
      <c r="ED100" t="s">
        <v>409</v>
      </c>
      <c r="ES100" t="s">
        <v>374</v>
      </c>
      <c r="FW100">
        <v>1</v>
      </c>
      <c r="FX100">
        <v>20</v>
      </c>
      <c r="GL100">
        <v>0</v>
      </c>
      <c r="GM100">
        <v>1</v>
      </c>
      <c r="GR100">
        <v>1</v>
      </c>
      <c r="GS100">
        <v>8</v>
      </c>
      <c r="GT100">
        <v>0</v>
      </c>
      <c r="GU100">
        <v>0</v>
      </c>
      <c r="GV100">
        <v>1</v>
      </c>
      <c r="GW100">
        <v>1</v>
      </c>
      <c r="GX100">
        <v>1</v>
      </c>
      <c r="GZ100">
        <v>50</v>
      </c>
      <c r="IB100">
        <v>16</v>
      </c>
      <c r="IC100" t="s">
        <v>414</v>
      </c>
      <c r="ID100">
        <v>2</v>
      </c>
      <c r="IE100" t="s">
        <v>415</v>
      </c>
      <c r="IF100">
        <v>40</v>
      </c>
      <c r="IG100" t="s">
        <v>432</v>
      </c>
      <c r="IH100">
        <v>10</v>
      </c>
      <c r="II100" t="s">
        <v>433</v>
      </c>
      <c r="JP100">
        <v>1</v>
      </c>
      <c r="JX100">
        <v>8</v>
      </c>
      <c r="LH100">
        <v>256</v>
      </c>
      <c r="LI100">
        <v>1000</v>
      </c>
      <c r="LJ100">
        <v>0</v>
      </c>
    </row>
    <row r="101" spans="1:322">
      <c r="A101" t="s">
        <v>1116</v>
      </c>
      <c r="B101">
        <v>99</v>
      </c>
      <c r="C101" t="s">
        <v>1093</v>
      </c>
      <c r="D101" t="s">
        <v>1117</v>
      </c>
      <c r="F101">
        <v>65</v>
      </c>
      <c r="X101">
        <v>73731</v>
      </c>
      <c r="Y101" t="s">
        <v>1117</v>
      </c>
      <c r="Z101" t="s">
        <v>1117</v>
      </c>
      <c r="AB101" t="s">
        <v>495</v>
      </c>
      <c r="AC101" t="s">
        <v>1118</v>
      </c>
      <c r="AD101" t="s">
        <v>1119</v>
      </c>
      <c r="EA101">
        <v>1</v>
      </c>
      <c r="EB101">
        <v>7</v>
      </c>
      <c r="ED101" t="s">
        <v>409</v>
      </c>
      <c r="ES101" t="s">
        <v>374</v>
      </c>
      <c r="FW101">
        <v>1</v>
      </c>
      <c r="FX101">
        <v>20</v>
      </c>
      <c r="GL101">
        <v>0</v>
      </c>
      <c r="GM101">
        <v>1</v>
      </c>
      <c r="GR101">
        <v>1</v>
      </c>
      <c r="GS101">
        <v>4</v>
      </c>
      <c r="GT101">
        <v>16</v>
      </c>
      <c r="GU101">
        <v>3</v>
      </c>
      <c r="GV101">
        <v>1</v>
      </c>
      <c r="GW101">
        <v>1</v>
      </c>
      <c r="GX101">
        <v>1</v>
      </c>
      <c r="GZ101">
        <v>50</v>
      </c>
      <c r="IB101">
        <v>16</v>
      </c>
      <c r="IC101" t="s">
        <v>414</v>
      </c>
      <c r="ID101">
        <v>2</v>
      </c>
      <c r="IE101" t="s">
        <v>415</v>
      </c>
      <c r="JP101">
        <v>1</v>
      </c>
      <c r="JX101">
        <v>8</v>
      </c>
      <c r="KN101">
        <v>2</v>
      </c>
      <c r="KO101">
        <v>1</v>
      </c>
      <c r="KP101">
        <v>1</v>
      </c>
      <c r="KQ101">
        <v>2</v>
      </c>
      <c r="KR101">
        <v>2</v>
      </c>
      <c r="KS101">
        <v>3</v>
      </c>
      <c r="LH101">
        <v>256</v>
      </c>
      <c r="LI101">
        <v>1000</v>
      </c>
      <c r="LJ101">
        <v>0</v>
      </c>
    </row>
    <row r="102" spans="1:322">
      <c r="A102" t="s">
        <v>1120</v>
      </c>
      <c r="B102">
        <v>100</v>
      </c>
      <c r="C102" t="s">
        <v>1093</v>
      </c>
      <c r="D102" t="s">
        <v>1121</v>
      </c>
      <c r="F102">
        <v>65</v>
      </c>
      <c r="X102">
        <v>73731</v>
      </c>
      <c r="Y102" t="s">
        <v>1122</v>
      </c>
      <c r="Z102" t="s">
        <v>1122</v>
      </c>
      <c r="AB102" t="s">
        <v>495</v>
      </c>
      <c r="AC102" t="s">
        <v>561</v>
      </c>
      <c r="AD102" t="s">
        <v>941</v>
      </c>
      <c r="AE102" t="s">
        <v>1123</v>
      </c>
      <c r="AF102" t="s">
        <v>1124</v>
      </c>
      <c r="AW102" t="s">
        <v>1125</v>
      </c>
      <c r="AZ102" t="s">
        <v>1123</v>
      </c>
      <c r="BA102" t="s">
        <v>1126</v>
      </c>
      <c r="DZ102">
        <v>1</v>
      </c>
      <c r="EA102">
        <v>1</v>
      </c>
      <c r="EB102">
        <v>8</v>
      </c>
      <c r="ED102" t="s">
        <v>409</v>
      </c>
      <c r="ES102" t="s">
        <v>374</v>
      </c>
      <c r="FW102">
        <v>1</v>
      </c>
      <c r="FX102">
        <v>20</v>
      </c>
      <c r="GL102">
        <v>0</v>
      </c>
      <c r="GM102">
        <v>1</v>
      </c>
      <c r="GR102">
        <v>0</v>
      </c>
      <c r="GS102">
        <v>8</v>
      </c>
      <c r="GT102">
        <v>0</v>
      </c>
      <c r="GU102">
        <v>0</v>
      </c>
      <c r="GV102">
        <v>1</v>
      </c>
      <c r="GW102">
        <v>1</v>
      </c>
      <c r="GX102">
        <v>1</v>
      </c>
      <c r="GZ102">
        <v>50</v>
      </c>
      <c r="IB102">
        <v>16</v>
      </c>
      <c r="IC102" t="s">
        <v>414</v>
      </c>
      <c r="ID102">
        <v>2</v>
      </c>
      <c r="IE102" t="s">
        <v>415</v>
      </c>
      <c r="IF102">
        <v>35</v>
      </c>
      <c r="IG102" t="s">
        <v>1037</v>
      </c>
      <c r="IH102">
        <v>150</v>
      </c>
      <c r="II102" t="s">
        <v>1038</v>
      </c>
      <c r="JP102">
        <v>1</v>
      </c>
      <c r="JX102">
        <v>8</v>
      </c>
      <c r="LF102">
        <v>6</v>
      </c>
      <c r="LH102">
        <v>256</v>
      </c>
      <c r="LI102">
        <v>1000</v>
      </c>
      <c r="LJ102">
        <v>0</v>
      </c>
    </row>
    <row r="103" spans="1:322">
      <c r="A103" t="s">
        <v>1127</v>
      </c>
      <c r="B103">
        <v>101</v>
      </c>
      <c r="C103" t="s">
        <v>1093</v>
      </c>
      <c r="D103" t="s">
        <v>1128</v>
      </c>
      <c r="P103" t="s">
        <v>1129</v>
      </c>
      <c r="CT103" t="s">
        <v>1130</v>
      </c>
      <c r="DE103" t="s">
        <v>1131</v>
      </c>
      <c r="DN103" t="s">
        <v>1129</v>
      </c>
      <c r="EA103">
        <v>1</v>
      </c>
      <c r="EB103">
        <v>7</v>
      </c>
      <c r="ED103" t="s">
        <v>409</v>
      </c>
      <c r="EQ103" t="s">
        <v>383</v>
      </c>
      <c r="ER103" t="s">
        <v>383</v>
      </c>
      <c r="ES103" t="s">
        <v>374</v>
      </c>
      <c r="FE103">
        <v>1</v>
      </c>
      <c r="FF103">
        <v>1</v>
      </c>
      <c r="FJ103">
        <v>1</v>
      </c>
      <c r="FM103">
        <v>1</v>
      </c>
      <c r="FT103" t="s">
        <v>1130</v>
      </c>
      <c r="FU103" t="s">
        <v>1131</v>
      </c>
      <c r="FW103">
        <v>6</v>
      </c>
      <c r="FX103">
        <v>20</v>
      </c>
      <c r="GL103">
        <v>1</v>
      </c>
      <c r="GM103">
        <v>1</v>
      </c>
      <c r="GR103">
        <v>1</v>
      </c>
      <c r="GS103">
        <v>4</v>
      </c>
      <c r="GT103">
        <v>32</v>
      </c>
      <c r="GU103">
        <v>1</v>
      </c>
      <c r="GV103">
        <v>1</v>
      </c>
      <c r="HH103" t="s">
        <v>1132</v>
      </c>
      <c r="HI103" t="s">
        <v>1133</v>
      </c>
      <c r="HJ103" t="s">
        <v>1134</v>
      </c>
      <c r="HK103" t="s">
        <v>1135</v>
      </c>
      <c r="IB103">
        <v>1</v>
      </c>
      <c r="IC103" t="s">
        <v>1136</v>
      </c>
      <c r="ID103">
        <v>2</v>
      </c>
      <c r="IE103" t="s">
        <v>1137</v>
      </c>
      <c r="IF103">
        <v>6</v>
      </c>
      <c r="IG103" t="s">
        <v>1138</v>
      </c>
      <c r="IH103">
        <v>4</v>
      </c>
      <c r="II103" t="s">
        <v>1139</v>
      </c>
      <c r="IN103">
        <v>20</v>
      </c>
      <c r="IO103" t="s">
        <v>1140</v>
      </c>
      <c r="IP103">
        <v>50</v>
      </c>
      <c r="IQ103" t="s">
        <v>398</v>
      </c>
      <c r="JP103">
        <v>1</v>
      </c>
      <c r="JX103">
        <v>8</v>
      </c>
      <c r="KM103" t="s">
        <v>873</v>
      </c>
      <c r="KN103">
        <v>8</v>
      </c>
      <c r="KO103">
        <v>8</v>
      </c>
      <c r="KP103">
        <v>10</v>
      </c>
      <c r="KQ103">
        <v>13</v>
      </c>
      <c r="KR103">
        <v>16</v>
      </c>
      <c r="KS103">
        <v>20</v>
      </c>
      <c r="KT103">
        <v>16</v>
      </c>
      <c r="KU103">
        <v>8</v>
      </c>
      <c r="KV103">
        <v>11</v>
      </c>
      <c r="KW103">
        <v>15</v>
      </c>
      <c r="KX103">
        <v>18</v>
      </c>
      <c r="KY103">
        <v>23</v>
      </c>
      <c r="KZ103" t="s">
        <v>1141</v>
      </c>
      <c r="LH103">
        <v>384</v>
      </c>
      <c r="LI103">
        <v>3000</v>
      </c>
      <c r="LJ103">
        <v>0</v>
      </c>
    </row>
    <row r="104" spans="1:322">
      <c r="A104" t="s">
        <v>1142</v>
      </c>
      <c r="B104">
        <v>102</v>
      </c>
      <c r="C104" t="s">
        <v>1093</v>
      </c>
      <c r="D104" t="s">
        <v>1072</v>
      </c>
      <c r="F104">
        <v>66</v>
      </c>
      <c r="X104">
        <v>42883</v>
      </c>
      <c r="Y104" t="s">
        <v>1143</v>
      </c>
      <c r="AB104" t="s">
        <v>495</v>
      </c>
      <c r="AZ104" t="s">
        <v>765</v>
      </c>
      <c r="BA104" t="s">
        <v>1144</v>
      </c>
      <c r="BB104" t="s">
        <v>767</v>
      </c>
      <c r="BC104" t="s">
        <v>1145</v>
      </c>
      <c r="EA104">
        <v>1</v>
      </c>
      <c r="EB104">
        <v>0</v>
      </c>
      <c r="ED104" t="s">
        <v>409</v>
      </c>
      <c r="ES104" t="s">
        <v>374</v>
      </c>
      <c r="FW104">
        <v>6</v>
      </c>
      <c r="FX104">
        <v>20</v>
      </c>
      <c r="GC104" t="s">
        <v>1114</v>
      </c>
      <c r="GL104">
        <v>0</v>
      </c>
      <c r="GM104">
        <v>1</v>
      </c>
      <c r="GR104">
        <v>0</v>
      </c>
      <c r="GS104">
        <v>8</v>
      </c>
      <c r="GT104">
        <v>0</v>
      </c>
      <c r="GU104">
        <v>0</v>
      </c>
      <c r="GV104">
        <v>1</v>
      </c>
      <c r="GW104">
        <v>1</v>
      </c>
      <c r="GX104">
        <v>1</v>
      </c>
      <c r="GZ104">
        <v>50</v>
      </c>
      <c r="IB104">
        <v>6</v>
      </c>
      <c r="IC104" t="s">
        <v>414</v>
      </c>
      <c r="ID104">
        <v>1</v>
      </c>
      <c r="IE104" t="s">
        <v>415</v>
      </c>
      <c r="IJ104">
        <v>6</v>
      </c>
      <c r="IK104" t="s">
        <v>1146</v>
      </c>
      <c r="IL104">
        <v>100</v>
      </c>
      <c r="IM104" t="s">
        <v>1147</v>
      </c>
      <c r="IN104">
        <v>10</v>
      </c>
      <c r="IO104" t="s">
        <v>398</v>
      </c>
      <c r="IP104">
        <v>21</v>
      </c>
      <c r="IQ104" t="s">
        <v>398</v>
      </c>
      <c r="JP104">
        <v>1</v>
      </c>
      <c r="JT104">
        <v>16385</v>
      </c>
      <c r="JX104">
        <v>7</v>
      </c>
      <c r="KM104" t="s">
        <v>399</v>
      </c>
      <c r="KN104">
        <v>2</v>
      </c>
      <c r="KO104">
        <v>1</v>
      </c>
      <c r="KP104">
        <v>4</v>
      </c>
      <c r="KQ104">
        <v>6</v>
      </c>
      <c r="KR104">
        <v>7</v>
      </c>
      <c r="KS104">
        <v>8</v>
      </c>
      <c r="KT104">
        <v>6</v>
      </c>
      <c r="KU104">
        <v>2</v>
      </c>
      <c r="KV104">
        <v>5</v>
      </c>
      <c r="KW104">
        <v>7</v>
      </c>
      <c r="KX104">
        <v>8</v>
      </c>
      <c r="KY104">
        <v>9</v>
      </c>
      <c r="KZ104" t="s">
        <v>1148</v>
      </c>
      <c r="LH104">
        <v>384</v>
      </c>
      <c r="LI104">
        <v>3000</v>
      </c>
      <c r="LJ104">
        <v>0</v>
      </c>
    </row>
    <row r="105" spans="1:322">
      <c r="A105" t="s">
        <v>1149</v>
      </c>
      <c r="B105">
        <v>103</v>
      </c>
      <c r="C105" t="s">
        <v>1093</v>
      </c>
      <c r="D105" t="s">
        <v>1041</v>
      </c>
      <c r="F105">
        <v>65</v>
      </c>
      <c r="X105">
        <v>73731</v>
      </c>
      <c r="Y105" t="s">
        <v>1041</v>
      </c>
      <c r="Z105" t="s">
        <v>1041</v>
      </c>
      <c r="AB105" t="s">
        <v>495</v>
      </c>
      <c r="AC105" t="s">
        <v>1042</v>
      </c>
      <c r="AD105" t="s">
        <v>1043</v>
      </c>
      <c r="AE105" t="s">
        <v>1150</v>
      </c>
      <c r="AF105" t="s">
        <v>404</v>
      </c>
      <c r="EA105">
        <v>1</v>
      </c>
      <c r="EB105">
        <v>9</v>
      </c>
      <c r="ED105" t="s">
        <v>409</v>
      </c>
      <c r="ES105" t="s">
        <v>374</v>
      </c>
      <c r="FW105">
        <v>6</v>
      </c>
      <c r="FX105">
        <v>20</v>
      </c>
      <c r="GL105">
        <v>0</v>
      </c>
      <c r="GM105">
        <v>1</v>
      </c>
      <c r="GR105">
        <v>0</v>
      </c>
      <c r="GS105">
        <v>8</v>
      </c>
      <c r="GT105">
        <v>0</v>
      </c>
      <c r="GU105">
        <v>0</v>
      </c>
      <c r="GV105">
        <v>1</v>
      </c>
      <c r="GW105">
        <v>1</v>
      </c>
      <c r="GX105">
        <v>1</v>
      </c>
      <c r="GZ105">
        <v>50</v>
      </c>
      <c r="IB105">
        <v>16</v>
      </c>
      <c r="IC105" t="s">
        <v>414</v>
      </c>
      <c r="ID105">
        <v>2</v>
      </c>
      <c r="IE105" t="s">
        <v>415</v>
      </c>
      <c r="IF105">
        <v>250</v>
      </c>
      <c r="IG105" t="s">
        <v>960</v>
      </c>
      <c r="IH105">
        <v>40</v>
      </c>
      <c r="II105" t="s">
        <v>961</v>
      </c>
      <c r="JP105">
        <v>1</v>
      </c>
      <c r="JX105">
        <v>8</v>
      </c>
      <c r="KN105">
        <v>4</v>
      </c>
      <c r="KO105">
        <v>4</v>
      </c>
      <c r="KP105">
        <v>8</v>
      </c>
      <c r="KQ105">
        <v>12</v>
      </c>
      <c r="KR105">
        <v>16</v>
      </c>
      <c r="KS105">
        <v>20</v>
      </c>
      <c r="LH105">
        <v>384</v>
      </c>
      <c r="LI105">
        <v>3000</v>
      </c>
      <c r="LJ105">
        <v>0</v>
      </c>
    </row>
    <row r="106" spans="1:322">
      <c r="A106" t="s">
        <v>1151</v>
      </c>
      <c r="B106">
        <v>104</v>
      </c>
      <c r="C106" t="s">
        <v>1093</v>
      </c>
      <c r="D106" t="s">
        <v>1152</v>
      </c>
      <c r="F106">
        <v>65</v>
      </c>
      <c r="X106">
        <v>73731</v>
      </c>
      <c r="Y106" t="s">
        <v>1152</v>
      </c>
      <c r="Z106" t="s">
        <v>1152</v>
      </c>
      <c r="AB106" t="s">
        <v>495</v>
      </c>
      <c r="AC106" t="s">
        <v>676</v>
      </c>
      <c r="AD106" t="s">
        <v>404</v>
      </c>
      <c r="DZ106">
        <v>1</v>
      </c>
      <c r="EA106">
        <v>1</v>
      </c>
      <c r="EB106">
        <v>4</v>
      </c>
      <c r="ED106" t="s">
        <v>409</v>
      </c>
      <c r="ES106" t="s">
        <v>374</v>
      </c>
      <c r="FW106">
        <v>6</v>
      </c>
      <c r="FX106">
        <v>20</v>
      </c>
      <c r="GL106">
        <v>0</v>
      </c>
      <c r="GM106">
        <v>1</v>
      </c>
      <c r="GR106">
        <v>0</v>
      </c>
      <c r="GS106">
        <v>8</v>
      </c>
      <c r="GT106">
        <v>0</v>
      </c>
      <c r="GU106">
        <v>0</v>
      </c>
      <c r="GV106">
        <v>1</v>
      </c>
      <c r="GW106">
        <v>1</v>
      </c>
      <c r="GX106">
        <v>1</v>
      </c>
      <c r="GZ106">
        <v>50</v>
      </c>
      <c r="IB106">
        <v>16</v>
      </c>
      <c r="IC106" t="s">
        <v>414</v>
      </c>
      <c r="ID106">
        <v>2</v>
      </c>
      <c r="IE106" t="s">
        <v>415</v>
      </c>
      <c r="IF106">
        <v>70</v>
      </c>
      <c r="IG106" t="s">
        <v>682</v>
      </c>
      <c r="IH106">
        <v>10</v>
      </c>
      <c r="II106" t="s">
        <v>618</v>
      </c>
      <c r="JP106">
        <v>1</v>
      </c>
      <c r="JX106">
        <v>8</v>
      </c>
      <c r="LH106">
        <v>384</v>
      </c>
      <c r="LI106">
        <v>3000</v>
      </c>
      <c r="LJ106">
        <v>0</v>
      </c>
    </row>
    <row r="107" spans="1:322">
      <c r="A107" t="s">
        <v>1153</v>
      </c>
      <c r="B107">
        <v>105</v>
      </c>
      <c r="C107" t="s">
        <v>1093</v>
      </c>
      <c r="D107" t="s">
        <v>1154</v>
      </c>
      <c r="F107">
        <v>65</v>
      </c>
      <c r="X107">
        <v>73731</v>
      </c>
      <c r="Y107" t="s">
        <v>1155</v>
      </c>
      <c r="Z107" t="s">
        <v>1155</v>
      </c>
      <c r="AB107" t="s">
        <v>495</v>
      </c>
      <c r="AC107" t="s">
        <v>564</v>
      </c>
      <c r="AD107" t="s">
        <v>941</v>
      </c>
      <c r="AE107" t="s">
        <v>1156</v>
      </c>
      <c r="AF107" t="s">
        <v>1157</v>
      </c>
      <c r="AW107" t="s">
        <v>1158</v>
      </c>
      <c r="AZ107" t="s">
        <v>1156</v>
      </c>
      <c r="BA107" t="s">
        <v>1159</v>
      </c>
      <c r="DZ107">
        <v>1</v>
      </c>
      <c r="EA107">
        <v>1</v>
      </c>
      <c r="EB107">
        <v>6</v>
      </c>
      <c r="ED107" t="s">
        <v>409</v>
      </c>
      <c r="ES107" t="s">
        <v>374</v>
      </c>
      <c r="FW107">
        <v>6</v>
      </c>
      <c r="FX107">
        <v>20</v>
      </c>
      <c r="GL107">
        <v>0</v>
      </c>
      <c r="GM107">
        <v>1</v>
      </c>
      <c r="GR107">
        <v>0</v>
      </c>
      <c r="GS107">
        <v>8</v>
      </c>
      <c r="GT107">
        <v>0</v>
      </c>
      <c r="GU107">
        <v>0</v>
      </c>
      <c r="GV107">
        <v>1</v>
      </c>
      <c r="GW107">
        <v>1</v>
      </c>
      <c r="GX107">
        <v>1</v>
      </c>
      <c r="GZ107">
        <v>50</v>
      </c>
      <c r="IB107">
        <v>16</v>
      </c>
      <c r="IC107" t="s">
        <v>414</v>
      </c>
      <c r="ID107">
        <v>2</v>
      </c>
      <c r="IE107" t="s">
        <v>415</v>
      </c>
      <c r="IF107">
        <v>35</v>
      </c>
      <c r="IG107" t="s">
        <v>1037</v>
      </c>
      <c r="IH107">
        <v>150</v>
      </c>
      <c r="II107" t="s">
        <v>1038</v>
      </c>
      <c r="JP107">
        <v>1</v>
      </c>
      <c r="JX107">
        <v>8</v>
      </c>
      <c r="LH107">
        <v>384</v>
      </c>
      <c r="LI107">
        <v>3000</v>
      </c>
      <c r="LJ107">
        <v>0</v>
      </c>
    </row>
    <row r="108" spans="1:322">
      <c r="A108" t="s">
        <v>1160</v>
      </c>
      <c r="B108">
        <v>106</v>
      </c>
      <c r="C108" t="s">
        <v>1093</v>
      </c>
      <c r="D108" t="s">
        <v>1161</v>
      </c>
      <c r="E108">
        <v>37</v>
      </c>
      <c r="F108">
        <v>13</v>
      </c>
      <c r="CS108">
        <v>1</v>
      </c>
      <c r="CT108" t="s">
        <v>1162</v>
      </c>
      <c r="DH108">
        <v>53</v>
      </c>
      <c r="DI108">
        <v>21</v>
      </c>
      <c r="EA108">
        <v>1</v>
      </c>
      <c r="EB108">
        <v>2</v>
      </c>
      <c r="ED108" t="s">
        <v>372</v>
      </c>
      <c r="EG108" t="s">
        <v>1098</v>
      </c>
      <c r="EQ108" t="s">
        <v>370</v>
      </c>
      <c r="ER108" t="s">
        <v>370</v>
      </c>
      <c r="ES108" t="s">
        <v>374</v>
      </c>
      <c r="EY108">
        <v>1</v>
      </c>
      <c r="EZ108">
        <v>1</v>
      </c>
      <c r="FH108">
        <v>1</v>
      </c>
      <c r="FJ108">
        <v>1</v>
      </c>
      <c r="FW108">
        <v>12</v>
      </c>
      <c r="FX108">
        <v>20</v>
      </c>
      <c r="GC108" t="s">
        <v>1092</v>
      </c>
      <c r="GL108">
        <v>1</v>
      </c>
      <c r="GM108">
        <v>1</v>
      </c>
      <c r="GR108">
        <v>1</v>
      </c>
      <c r="GS108">
        <v>8</v>
      </c>
      <c r="GT108">
        <v>2</v>
      </c>
      <c r="GU108">
        <v>0</v>
      </c>
      <c r="HH108" t="s">
        <v>1163</v>
      </c>
      <c r="HI108" t="s">
        <v>1164</v>
      </c>
      <c r="HJ108" t="s">
        <v>1165</v>
      </c>
      <c r="HK108" t="s">
        <v>430</v>
      </c>
      <c r="HN108">
        <v>0</v>
      </c>
      <c r="HO108" t="s">
        <v>431</v>
      </c>
      <c r="ID108">
        <v>100</v>
      </c>
      <c r="IE108" t="s">
        <v>550</v>
      </c>
      <c r="IF108">
        <v>0</v>
      </c>
      <c r="IG108" t="s">
        <v>432</v>
      </c>
      <c r="IH108">
        <v>6</v>
      </c>
      <c r="II108" t="s">
        <v>433</v>
      </c>
      <c r="IJ108">
        <v>2</v>
      </c>
      <c r="IK108" t="s">
        <v>1166</v>
      </c>
      <c r="IL108">
        <v>5</v>
      </c>
      <c r="IM108" t="s">
        <v>1167</v>
      </c>
      <c r="IP108">
        <v>12</v>
      </c>
      <c r="IQ108" t="s">
        <v>398</v>
      </c>
      <c r="JP108">
        <v>1</v>
      </c>
      <c r="JQ108">
        <v>10</v>
      </c>
      <c r="JR108">
        <v>10</v>
      </c>
      <c r="JX108">
        <v>8</v>
      </c>
      <c r="JY108">
        <v>128</v>
      </c>
      <c r="LH108">
        <v>512</v>
      </c>
      <c r="LI108">
        <v>8000</v>
      </c>
      <c r="LJ108">
        <v>0</v>
      </c>
    </row>
    <row r="109" spans="1:322">
      <c r="A109" t="s">
        <v>1168</v>
      </c>
      <c r="B109">
        <v>107</v>
      </c>
      <c r="C109" t="s">
        <v>1093</v>
      </c>
      <c r="D109" t="s">
        <v>1169</v>
      </c>
      <c r="E109">
        <v>31</v>
      </c>
      <c r="F109">
        <v>67</v>
      </c>
      <c r="CS109">
        <v>1</v>
      </c>
      <c r="CT109" t="s">
        <v>541</v>
      </c>
      <c r="DH109">
        <v>25</v>
      </c>
      <c r="DI109">
        <v>37</v>
      </c>
      <c r="EA109">
        <v>1</v>
      </c>
      <c r="EB109">
        <v>2</v>
      </c>
      <c r="ED109" t="s">
        <v>409</v>
      </c>
      <c r="EG109" t="s">
        <v>1098</v>
      </c>
      <c r="EQ109" t="s">
        <v>429</v>
      </c>
      <c r="ER109" t="s">
        <v>370</v>
      </c>
      <c r="ES109" t="s">
        <v>374</v>
      </c>
      <c r="ET109">
        <v>4</v>
      </c>
      <c r="EU109">
        <v>8</v>
      </c>
      <c r="EV109">
        <v>1</v>
      </c>
      <c r="EY109">
        <v>1</v>
      </c>
      <c r="EZ109">
        <v>1</v>
      </c>
      <c r="FH109">
        <v>1</v>
      </c>
      <c r="FJ109">
        <v>1</v>
      </c>
      <c r="FW109">
        <v>12</v>
      </c>
      <c r="FX109">
        <v>20</v>
      </c>
      <c r="GC109" t="s">
        <v>1106</v>
      </c>
      <c r="GL109">
        <v>1</v>
      </c>
      <c r="GM109">
        <v>1</v>
      </c>
      <c r="GR109">
        <v>1</v>
      </c>
      <c r="GS109">
        <v>8</v>
      </c>
      <c r="GT109">
        <v>9</v>
      </c>
      <c r="GU109">
        <v>0</v>
      </c>
      <c r="HH109" t="s">
        <v>1170</v>
      </c>
      <c r="HI109" t="s">
        <v>430</v>
      </c>
      <c r="HJ109" t="s">
        <v>555</v>
      </c>
      <c r="HK109" t="s">
        <v>1091</v>
      </c>
      <c r="HN109">
        <v>0</v>
      </c>
      <c r="HO109" t="s">
        <v>431</v>
      </c>
      <c r="IB109">
        <v>150</v>
      </c>
      <c r="IC109" t="s">
        <v>1091</v>
      </c>
      <c r="IF109">
        <v>100</v>
      </c>
      <c r="IG109" t="s">
        <v>432</v>
      </c>
      <c r="IH109">
        <v>25</v>
      </c>
      <c r="II109" t="s">
        <v>433</v>
      </c>
      <c r="IP109">
        <v>20</v>
      </c>
      <c r="IQ109" t="s">
        <v>398</v>
      </c>
      <c r="JP109">
        <v>1</v>
      </c>
      <c r="JQ109">
        <v>50</v>
      </c>
      <c r="JR109">
        <v>15</v>
      </c>
      <c r="JX109">
        <v>8</v>
      </c>
      <c r="JY109">
        <v>128</v>
      </c>
      <c r="LH109">
        <v>512</v>
      </c>
      <c r="LI109">
        <v>8000</v>
      </c>
      <c r="LJ109">
        <v>0</v>
      </c>
    </row>
    <row r="110" spans="1:322">
      <c r="A110" t="s">
        <v>1171</v>
      </c>
      <c r="B110">
        <v>108</v>
      </c>
      <c r="C110" t="s">
        <v>1093</v>
      </c>
      <c r="D110" t="s">
        <v>1172</v>
      </c>
      <c r="F110">
        <v>65</v>
      </c>
      <c r="X110">
        <v>73731</v>
      </c>
      <c r="Y110" t="s">
        <v>1173</v>
      </c>
      <c r="Z110" t="s">
        <v>1173</v>
      </c>
      <c r="AB110" t="s">
        <v>495</v>
      </c>
      <c r="AC110" t="s">
        <v>522</v>
      </c>
      <c r="AD110" t="s">
        <v>404</v>
      </c>
      <c r="AW110" t="s">
        <v>521</v>
      </c>
      <c r="AZ110" t="s">
        <v>522</v>
      </c>
      <c r="BA110" t="s">
        <v>1174</v>
      </c>
      <c r="DZ110">
        <v>1</v>
      </c>
      <c r="EA110">
        <v>1</v>
      </c>
      <c r="EB110">
        <v>6</v>
      </c>
      <c r="ED110" t="s">
        <v>409</v>
      </c>
      <c r="ES110" t="s">
        <v>374</v>
      </c>
      <c r="FW110">
        <v>12</v>
      </c>
      <c r="FX110">
        <v>20</v>
      </c>
      <c r="GC110" t="s">
        <v>1114</v>
      </c>
      <c r="GL110">
        <v>0</v>
      </c>
      <c r="GM110">
        <v>1</v>
      </c>
      <c r="GR110">
        <v>0</v>
      </c>
      <c r="GS110">
        <v>8</v>
      </c>
      <c r="GT110">
        <v>0</v>
      </c>
      <c r="GU110">
        <v>0</v>
      </c>
      <c r="GV110">
        <v>1</v>
      </c>
      <c r="GW110">
        <v>1</v>
      </c>
      <c r="GX110">
        <v>1</v>
      </c>
      <c r="GZ110">
        <v>50</v>
      </c>
      <c r="IB110">
        <v>16</v>
      </c>
      <c r="IC110" t="s">
        <v>414</v>
      </c>
      <c r="ID110">
        <v>2</v>
      </c>
      <c r="IE110" t="s">
        <v>415</v>
      </c>
      <c r="IF110">
        <v>75</v>
      </c>
      <c r="IG110" t="s">
        <v>1175</v>
      </c>
      <c r="IH110">
        <v>15</v>
      </c>
      <c r="II110" t="s">
        <v>1176</v>
      </c>
      <c r="IP110">
        <v>5</v>
      </c>
      <c r="IQ110" t="s">
        <v>1177</v>
      </c>
      <c r="JP110">
        <v>1</v>
      </c>
      <c r="JX110">
        <v>8</v>
      </c>
      <c r="LH110">
        <v>512</v>
      </c>
      <c r="LI110">
        <v>8000</v>
      </c>
      <c r="LJ110">
        <v>0</v>
      </c>
    </row>
    <row r="111" spans="1:322">
      <c r="A111" t="s">
        <v>1178</v>
      </c>
      <c r="B111">
        <v>109</v>
      </c>
      <c r="C111" t="s">
        <v>1093</v>
      </c>
      <c r="D111" t="s">
        <v>1179</v>
      </c>
      <c r="F111">
        <v>65</v>
      </c>
      <c r="X111">
        <v>73731</v>
      </c>
      <c r="Y111" t="s">
        <v>1179</v>
      </c>
      <c r="Z111" t="s">
        <v>1179</v>
      </c>
      <c r="AB111" t="s">
        <v>495</v>
      </c>
      <c r="AC111" t="s">
        <v>1180</v>
      </c>
      <c r="AD111" t="s">
        <v>1181</v>
      </c>
      <c r="AE111" t="s">
        <v>1118</v>
      </c>
      <c r="AF111" t="s">
        <v>1182</v>
      </c>
      <c r="EA111">
        <v>1</v>
      </c>
      <c r="EB111">
        <v>3</v>
      </c>
      <c r="ED111" t="s">
        <v>409</v>
      </c>
      <c r="ES111" t="s">
        <v>374</v>
      </c>
      <c r="FW111">
        <v>12</v>
      </c>
      <c r="FX111">
        <v>20</v>
      </c>
      <c r="GC111" t="s">
        <v>1116</v>
      </c>
      <c r="GL111">
        <v>0</v>
      </c>
      <c r="GM111">
        <v>1</v>
      </c>
      <c r="GR111">
        <v>0</v>
      </c>
      <c r="GS111">
        <v>8</v>
      </c>
      <c r="GT111">
        <v>0</v>
      </c>
      <c r="GU111">
        <v>0</v>
      </c>
      <c r="GV111">
        <v>1</v>
      </c>
      <c r="GW111">
        <v>1</v>
      </c>
      <c r="GX111">
        <v>1</v>
      </c>
      <c r="GZ111">
        <v>50</v>
      </c>
      <c r="IB111">
        <v>16</v>
      </c>
      <c r="IC111" t="s">
        <v>414</v>
      </c>
      <c r="ID111">
        <v>2</v>
      </c>
      <c r="IE111" t="s">
        <v>415</v>
      </c>
      <c r="IF111">
        <v>30</v>
      </c>
      <c r="IG111" t="s">
        <v>1183</v>
      </c>
      <c r="IH111">
        <v>90</v>
      </c>
      <c r="II111" t="s">
        <v>1184</v>
      </c>
      <c r="JP111">
        <v>1</v>
      </c>
      <c r="JX111">
        <v>8</v>
      </c>
      <c r="LH111">
        <v>512</v>
      </c>
      <c r="LI111">
        <v>8000</v>
      </c>
      <c r="LJ111">
        <v>0</v>
      </c>
    </row>
    <row r="112" spans="1:322">
      <c r="A112" t="s">
        <v>1185</v>
      </c>
      <c r="B112">
        <v>110</v>
      </c>
      <c r="C112" t="s">
        <v>1093</v>
      </c>
      <c r="D112" t="s">
        <v>1186</v>
      </c>
      <c r="F112">
        <v>65</v>
      </c>
      <c r="X112">
        <v>73731</v>
      </c>
      <c r="Y112" t="s">
        <v>1187</v>
      </c>
      <c r="Z112" t="s">
        <v>1187</v>
      </c>
      <c r="AB112" t="s">
        <v>495</v>
      </c>
      <c r="AC112" t="s">
        <v>563</v>
      </c>
      <c r="AD112" t="s">
        <v>941</v>
      </c>
      <c r="AE112" t="s">
        <v>1188</v>
      </c>
      <c r="AF112" t="s">
        <v>1189</v>
      </c>
      <c r="AW112" t="s">
        <v>1190</v>
      </c>
      <c r="AZ112" t="s">
        <v>1188</v>
      </c>
      <c r="BA112" t="s">
        <v>1191</v>
      </c>
      <c r="DZ112">
        <v>1</v>
      </c>
      <c r="EA112">
        <v>1</v>
      </c>
      <c r="EB112">
        <v>6</v>
      </c>
      <c r="ED112" t="s">
        <v>409</v>
      </c>
      <c r="ES112" t="s">
        <v>374</v>
      </c>
      <c r="FW112">
        <v>12</v>
      </c>
      <c r="FX112">
        <v>20</v>
      </c>
      <c r="GL112">
        <v>0</v>
      </c>
      <c r="GM112">
        <v>1</v>
      </c>
      <c r="GR112">
        <v>0</v>
      </c>
      <c r="GS112">
        <v>8</v>
      </c>
      <c r="GT112">
        <v>0</v>
      </c>
      <c r="GU112">
        <v>0</v>
      </c>
      <c r="GV112">
        <v>1</v>
      </c>
      <c r="GW112">
        <v>1</v>
      </c>
      <c r="GX112">
        <v>1</v>
      </c>
      <c r="GZ112">
        <v>50</v>
      </c>
      <c r="IB112">
        <v>16</v>
      </c>
      <c r="IC112" t="s">
        <v>414</v>
      </c>
      <c r="ID112">
        <v>2</v>
      </c>
      <c r="IE112" t="s">
        <v>415</v>
      </c>
      <c r="IF112">
        <v>35</v>
      </c>
      <c r="IG112" t="s">
        <v>1037</v>
      </c>
      <c r="IH112">
        <v>150</v>
      </c>
      <c r="II112" t="s">
        <v>1038</v>
      </c>
      <c r="JP112">
        <v>1</v>
      </c>
      <c r="JX112">
        <v>8</v>
      </c>
      <c r="LH112">
        <v>512</v>
      </c>
      <c r="LI112">
        <v>8000</v>
      </c>
      <c r="LJ112">
        <v>0</v>
      </c>
    </row>
    <row r="113" spans="1:322">
      <c r="A113" t="s">
        <v>1192</v>
      </c>
      <c r="B113">
        <v>111</v>
      </c>
      <c r="C113" t="s">
        <v>1093</v>
      </c>
      <c r="D113" t="s">
        <v>1193</v>
      </c>
      <c r="E113">
        <v>35</v>
      </c>
      <c r="F113">
        <v>2</v>
      </c>
      <c r="EA113">
        <v>1</v>
      </c>
      <c r="EB113">
        <v>3</v>
      </c>
      <c r="ED113" t="s">
        <v>372</v>
      </c>
      <c r="EG113" t="s">
        <v>1098</v>
      </c>
      <c r="EQ113" t="s">
        <v>370</v>
      </c>
      <c r="ER113" t="s">
        <v>370</v>
      </c>
      <c r="ES113" t="s">
        <v>374</v>
      </c>
      <c r="EW113">
        <v>1</v>
      </c>
      <c r="EY113">
        <v>1</v>
      </c>
      <c r="EZ113">
        <v>1</v>
      </c>
      <c r="FH113">
        <v>1</v>
      </c>
      <c r="FJ113">
        <v>1</v>
      </c>
      <c r="FW113">
        <v>18</v>
      </c>
      <c r="FX113">
        <v>20</v>
      </c>
      <c r="GC113" t="s">
        <v>1160</v>
      </c>
      <c r="GL113">
        <v>1</v>
      </c>
      <c r="GM113">
        <v>1</v>
      </c>
      <c r="GR113">
        <v>1</v>
      </c>
      <c r="GS113">
        <v>6</v>
      </c>
      <c r="GT113">
        <v>16</v>
      </c>
      <c r="GU113">
        <v>1</v>
      </c>
      <c r="GV113">
        <v>1</v>
      </c>
      <c r="HH113" t="s">
        <v>1194</v>
      </c>
      <c r="HI113" t="s">
        <v>1195</v>
      </c>
      <c r="HJ113" t="s">
        <v>1196</v>
      </c>
      <c r="HK113" t="s">
        <v>1197</v>
      </c>
      <c r="HL113" t="s">
        <v>1198</v>
      </c>
      <c r="HM113" t="s">
        <v>1199</v>
      </c>
      <c r="IB113">
        <v>70</v>
      </c>
      <c r="IC113" t="s">
        <v>432</v>
      </c>
      <c r="ID113">
        <v>6</v>
      </c>
      <c r="IE113" t="s">
        <v>433</v>
      </c>
      <c r="IN113">
        <v>2</v>
      </c>
      <c r="IO113" t="s">
        <v>398</v>
      </c>
      <c r="IP113">
        <v>10</v>
      </c>
      <c r="IQ113" t="s">
        <v>398</v>
      </c>
      <c r="JP113">
        <v>1</v>
      </c>
      <c r="JQ113">
        <v>20</v>
      </c>
      <c r="JR113">
        <v>10</v>
      </c>
      <c r="JX113">
        <v>8</v>
      </c>
      <c r="JY113">
        <v>128</v>
      </c>
      <c r="KM113" t="s">
        <v>437</v>
      </c>
      <c r="LA113">
        <v>30</v>
      </c>
      <c r="LB113">
        <v>15</v>
      </c>
      <c r="LC113">
        <v>15</v>
      </c>
      <c r="LD113">
        <v>15</v>
      </c>
      <c r="LH113">
        <v>640</v>
      </c>
      <c r="LI113">
        <v>16000</v>
      </c>
      <c r="LJ113">
        <v>0</v>
      </c>
    </row>
    <row r="114" spans="1:322">
      <c r="A114" t="s">
        <v>1200</v>
      </c>
      <c r="B114">
        <v>112</v>
      </c>
      <c r="C114" t="s">
        <v>1093</v>
      </c>
      <c r="D114" t="s">
        <v>1201</v>
      </c>
      <c r="F114">
        <v>73</v>
      </c>
      <c r="S114" t="s">
        <v>1202</v>
      </c>
      <c r="CT114" t="s">
        <v>1130</v>
      </c>
      <c r="DI114">
        <v>35</v>
      </c>
      <c r="DO114" t="s">
        <v>1202</v>
      </c>
      <c r="EA114">
        <v>1</v>
      </c>
      <c r="EB114">
        <v>2</v>
      </c>
      <c r="ED114" t="s">
        <v>409</v>
      </c>
      <c r="EQ114" t="s">
        <v>383</v>
      </c>
      <c r="ER114" t="s">
        <v>383</v>
      </c>
      <c r="ES114" t="s">
        <v>374</v>
      </c>
      <c r="FJ114">
        <v>1</v>
      </c>
      <c r="FM114">
        <v>1</v>
      </c>
      <c r="FT114" t="s">
        <v>1130</v>
      </c>
      <c r="FW114">
        <v>18</v>
      </c>
      <c r="FX114">
        <v>20</v>
      </c>
      <c r="GC114" t="s">
        <v>1127</v>
      </c>
      <c r="GL114">
        <v>1</v>
      </c>
      <c r="GM114">
        <v>1</v>
      </c>
      <c r="GR114">
        <v>1</v>
      </c>
      <c r="GS114">
        <v>6</v>
      </c>
      <c r="GT114">
        <v>20</v>
      </c>
      <c r="GU114">
        <v>1</v>
      </c>
      <c r="GV114">
        <v>1</v>
      </c>
      <c r="HH114" t="s">
        <v>555</v>
      </c>
      <c r="HI114" t="s">
        <v>1203</v>
      </c>
      <c r="IB114">
        <v>4</v>
      </c>
      <c r="IC114" t="s">
        <v>1203</v>
      </c>
      <c r="IP114">
        <v>14</v>
      </c>
      <c r="IQ114" t="s">
        <v>398</v>
      </c>
      <c r="JP114">
        <v>1</v>
      </c>
      <c r="JX114">
        <v>8</v>
      </c>
      <c r="KM114" t="s">
        <v>873</v>
      </c>
      <c r="KN114">
        <v>12</v>
      </c>
      <c r="KO114">
        <v>8</v>
      </c>
      <c r="KP114">
        <v>10</v>
      </c>
      <c r="KQ114">
        <v>12</v>
      </c>
      <c r="KR114">
        <v>13</v>
      </c>
      <c r="KS114">
        <v>14</v>
      </c>
      <c r="KT114">
        <v>16</v>
      </c>
      <c r="KU114">
        <v>8</v>
      </c>
      <c r="KV114">
        <v>10</v>
      </c>
      <c r="KW114">
        <v>12</v>
      </c>
      <c r="KX114">
        <v>13</v>
      </c>
      <c r="KY114">
        <v>14</v>
      </c>
      <c r="KZ114" t="s">
        <v>1204</v>
      </c>
      <c r="LH114">
        <v>640</v>
      </c>
      <c r="LI114">
        <v>16000</v>
      </c>
      <c r="LJ114">
        <v>0</v>
      </c>
    </row>
    <row r="115" spans="1:322">
      <c r="A115" t="s">
        <v>1205</v>
      </c>
      <c r="B115">
        <v>113</v>
      </c>
      <c r="C115" t="s">
        <v>1093</v>
      </c>
      <c r="D115" t="s">
        <v>1206</v>
      </c>
      <c r="F115">
        <v>65</v>
      </c>
      <c r="X115">
        <v>73731</v>
      </c>
      <c r="Y115" t="s">
        <v>1206</v>
      </c>
      <c r="Z115" t="s">
        <v>1206</v>
      </c>
      <c r="AB115" t="s">
        <v>495</v>
      </c>
      <c r="AC115" t="s">
        <v>893</v>
      </c>
      <c r="AD115" t="s">
        <v>404</v>
      </c>
      <c r="AE115" t="s">
        <v>1207</v>
      </c>
      <c r="AF115" t="s">
        <v>498</v>
      </c>
      <c r="DZ115">
        <v>1</v>
      </c>
      <c r="EA115">
        <v>1</v>
      </c>
      <c r="EB115">
        <v>6</v>
      </c>
      <c r="ED115" t="s">
        <v>409</v>
      </c>
      <c r="ES115" t="s">
        <v>374</v>
      </c>
      <c r="FW115">
        <v>18</v>
      </c>
      <c r="FX115">
        <v>20</v>
      </c>
      <c r="GC115" t="s">
        <v>1171</v>
      </c>
      <c r="GL115">
        <v>0</v>
      </c>
      <c r="GM115">
        <v>1</v>
      </c>
      <c r="GR115">
        <v>0</v>
      </c>
      <c r="GS115">
        <v>8</v>
      </c>
      <c r="GT115">
        <v>0</v>
      </c>
      <c r="GU115">
        <v>0</v>
      </c>
      <c r="GV115">
        <v>1</v>
      </c>
      <c r="GW115">
        <v>1</v>
      </c>
      <c r="GX115">
        <v>1</v>
      </c>
      <c r="GZ115">
        <v>50</v>
      </c>
      <c r="IB115">
        <v>16</v>
      </c>
      <c r="IC115" t="s">
        <v>414</v>
      </c>
      <c r="ID115">
        <v>2</v>
      </c>
      <c r="IE115" t="s">
        <v>415</v>
      </c>
      <c r="IF115">
        <v>60</v>
      </c>
      <c r="IG115" t="s">
        <v>432</v>
      </c>
      <c r="IH115">
        <v>15</v>
      </c>
      <c r="II115" t="s">
        <v>433</v>
      </c>
      <c r="IJ115">
        <v>20</v>
      </c>
      <c r="IK115" t="s">
        <v>1208</v>
      </c>
      <c r="JP115">
        <v>1</v>
      </c>
      <c r="JX115">
        <v>8</v>
      </c>
      <c r="LH115">
        <v>640</v>
      </c>
      <c r="LI115">
        <v>16000</v>
      </c>
      <c r="LJ115">
        <v>0</v>
      </c>
    </row>
    <row r="116" spans="1:322">
      <c r="A116" t="s">
        <v>1209</v>
      </c>
      <c r="B116">
        <v>114</v>
      </c>
      <c r="C116" t="s">
        <v>1093</v>
      </c>
      <c r="D116" t="s">
        <v>1210</v>
      </c>
      <c r="F116">
        <v>81</v>
      </c>
      <c r="X116">
        <v>303747</v>
      </c>
      <c r="Y116" t="s">
        <v>1211</v>
      </c>
      <c r="Z116" t="s">
        <v>1212</v>
      </c>
      <c r="AB116" t="s">
        <v>495</v>
      </c>
      <c r="AC116" t="s">
        <v>491</v>
      </c>
      <c r="AD116">
        <f>-DM34</f>
        <v>0</v>
      </c>
      <c r="AE116" t="s">
        <v>492</v>
      </c>
      <c r="AF116">
        <f>-DM34</f>
        <v>0</v>
      </c>
      <c r="AG116" t="s">
        <v>493</v>
      </c>
      <c r="AH116">
        <f>-DM34</f>
        <v>0</v>
      </c>
      <c r="AZ116" t="s">
        <v>1213</v>
      </c>
      <c r="BA116" t="s">
        <v>1144</v>
      </c>
      <c r="BB116" t="s">
        <v>1214</v>
      </c>
      <c r="BC116" t="s">
        <v>1145</v>
      </c>
      <c r="EA116">
        <v>1</v>
      </c>
      <c r="EB116">
        <v>8</v>
      </c>
      <c r="ED116" t="s">
        <v>409</v>
      </c>
      <c r="ES116" t="s">
        <v>374</v>
      </c>
      <c r="FW116">
        <v>18</v>
      </c>
      <c r="FX116">
        <v>20</v>
      </c>
      <c r="GC116" t="s">
        <v>1142</v>
      </c>
      <c r="GL116">
        <v>0</v>
      </c>
      <c r="GM116">
        <v>1</v>
      </c>
      <c r="GR116">
        <v>0</v>
      </c>
      <c r="GS116">
        <v>8</v>
      </c>
      <c r="GT116">
        <v>0</v>
      </c>
      <c r="GU116">
        <v>0</v>
      </c>
      <c r="GV116">
        <v>1</v>
      </c>
      <c r="GW116">
        <v>1</v>
      </c>
      <c r="GX116">
        <v>1</v>
      </c>
      <c r="GZ116">
        <v>50</v>
      </c>
      <c r="IB116">
        <v>6</v>
      </c>
      <c r="IC116" t="s">
        <v>414</v>
      </c>
      <c r="ID116">
        <v>1</v>
      </c>
      <c r="IE116" t="s">
        <v>415</v>
      </c>
      <c r="IF116">
        <v>25</v>
      </c>
      <c r="IG116" t="s">
        <v>503</v>
      </c>
      <c r="IH116">
        <v>60</v>
      </c>
      <c r="II116" t="s">
        <v>504</v>
      </c>
      <c r="IJ116">
        <v>5</v>
      </c>
      <c r="IK116" t="s">
        <v>1146</v>
      </c>
      <c r="IL116">
        <v>100</v>
      </c>
      <c r="IM116" t="s">
        <v>1147</v>
      </c>
      <c r="IN116">
        <v>7</v>
      </c>
      <c r="IO116" t="s">
        <v>398</v>
      </c>
      <c r="IP116">
        <v>15</v>
      </c>
      <c r="IQ116" t="s">
        <v>398</v>
      </c>
      <c r="JP116">
        <v>1</v>
      </c>
      <c r="JT116">
        <v>16385</v>
      </c>
      <c r="JX116">
        <v>8</v>
      </c>
      <c r="KM116" t="s">
        <v>437</v>
      </c>
      <c r="KN116">
        <v>2</v>
      </c>
      <c r="KO116">
        <v>1</v>
      </c>
      <c r="KP116">
        <v>2</v>
      </c>
      <c r="KQ116">
        <v>3</v>
      </c>
      <c r="KR116">
        <v>4</v>
      </c>
      <c r="KS116">
        <v>5</v>
      </c>
      <c r="KT116">
        <v>3</v>
      </c>
      <c r="KU116">
        <v>1</v>
      </c>
      <c r="KV116">
        <v>2</v>
      </c>
      <c r="KW116">
        <v>3</v>
      </c>
      <c r="KX116">
        <v>4</v>
      </c>
      <c r="KY116">
        <v>5</v>
      </c>
      <c r="KZ116" t="s">
        <v>1215</v>
      </c>
      <c r="LH116">
        <v>640</v>
      </c>
      <c r="LI116">
        <v>16000</v>
      </c>
      <c r="LJ116">
        <v>0</v>
      </c>
    </row>
    <row r="117" spans="1:322">
      <c r="A117" t="s">
        <v>1216</v>
      </c>
      <c r="B117">
        <v>115</v>
      </c>
      <c r="C117" t="s">
        <v>1093</v>
      </c>
      <c r="D117" t="s">
        <v>1217</v>
      </c>
      <c r="F117">
        <v>65</v>
      </c>
      <c r="X117">
        <v>73731</v>
      </c>
      <c r="Y117" t="s">
        <v>1218</v>
      </c>
      <c r="Z117" t="s">
        <v>1218</v>
      </c>
      <c r="AB117" t="s">
        <v>495</v>
      </c>
      <c r="AC117" t="s">
        <v>1219</v>
      </c>
      <c r="AD117" t="s">
        <v>404</v>
      </c>
      <c r="AE117" t="s">
        <v>1220</v>
      </c>
      <c r="AF117" t="s">
        <v>404</v>
      </c>
      <c r="AG117" t="s">
        <v>491</v>
      </c>
      <c r="AH117" t="s">
        <v>1221</v>
      </c>
      <c r="DZ117">
        <v>1</v>
      </c>
      <c r="EA117">
        <v>1</v>
      </c>
      <c r="EB117">
        <v>1</v>
      </c>
      <c r="ED117" t="s">
        <v>409</v>
      </c>
      <c r="ES117" t="s">
        <v>374</v>
      </c>
      <c r="FW117">
        <v>18</v>
      </c>
      <c r="FX117">
        <v>20</v>
      </c>
      <c r="GC117" t="s">
        <v>1178</v>
      </c>
      <c r="GD117" t="s">
        <v>1151</v>
      </c>
      <c r="GL117">
        <v>0</v>
      </c>
      <c r="GM117">
        <v>1</v>
      </c>
      <c r="GR117">
        <v>0</v>
      </c>
      <c r="GS117">
        <v>8</v>
      </c>
      <c r="GT117">
        <v>0</v>
      </c>
      <c r="GU117">
        <v>0</v>
      </c>
      <c r="GV117">
        <v>1</v>
      </c>
      <c r="GW117">
        <v>1</v>
      </c>
      <c r="GX117">
        <v>1</v>
      </c>
      <c r="GZ117">
        <v>50</v>
      </c>
      <c r="IB117">
        <v>16</v>
      </c>
      <c r="IC117" t="s">
        <v>414</v>
      </c>
      <c r="ID117">
        <v>3</v>
      </c>
      <c r="IE117" t="s">
        <v>415</v>
      </c>
      <c r="IF117">
        <v>50</v>
      </c>
      <c r="IG117" t="s">
        <v>1222</v>
      </c>
      <c r="IH117">
        <v>25</v>
      </c>
      <c r="II117" t="s">
        <v>1223</v>
      </c>
      <c r="IJ117">
        <v>7</v>
      </c>
      <c r="IK117" t="s">
        <v>979</v>
      </c>
      <c r="IL117">
        <v>50</v>
      </c>
      <c r="IM117" t="s">
        <v>980</v>
      </c>
      <c r="JP117">
        <v>1</v>
      </c>
      <c r="JX117">
        <v>8</v>
      </c>
      <c r="LH117">
        <v>640</v>
      </c>
      <c r="LI117">
        <v>16000</v>
      </c>
      <c r="LJ117">
        <v>0</v>
      </c>
    </row>
    <row r="118" spans="1:322">
      <c r="A118" t="s">
        <v>1224</v>
      </c>
      <c r="B118">
        <v>116</v>
      </c>
      <c r="C118" t="s">
        <v>1093</v>
      </c>
      <c r="D118" t="s">
        <v>1225</v>
      </c>
      <c r="E118">
        <v>32</v>
      </c>
      <c r="F118">
        <v>79</v>
      </c>
      <c r="Z118" t="s">
        <v>1225</v>
      </c>
      <c r="AA118" t="s">
        <v>495</v>
      </c>
      <c r="EA118">
        <v>1</v>
      </c>
      <c r="EB118">
        <v>0</v>
      </c>
      <c r="ED118" t="s">
        <v>372</v>
      </c>
      <c r="EG118" t="s">
        <v>1098</v>
      </c>
      <c r="EQ118" t="s">
        <v>370</v>
      </c>
      <c r="ER118" t="s">
        <v>370</v>
      </c>
      <c r="ES118" t="s">
        <v>374</v>
      </c>
      <c r="EW118">
        <v>1</v>
      </c>
      <c r="EY118">
        <v>1</v>
      </c>
      <c r="EZ118">
        <v>1</v>
      </c>
      <c r="FH118">
        <v>1</v>
      </c>
      <c r="FW118">
        <v>24</v>
      </c>
      <c r="FX118">
        <v>20</v>
      </c>
      <c r="GC118" t="s">
        <v>1192</v>
      </c>
      <c r="GL118">
        <v>1</v>
      </c>
      <c r="GM118">
        <v>1</v>
      </c>
      <c r="GR118">
        <v>1</v>
      </c>
      <c r="GS118">
        <v>8</v>
      </c>
      <c r="GT118">
        <v>4</v>
      </c>
      <c r="GU118">
        <v>0</v>
      </c>
      <c r="GV118">
        <v>1</v>
      </c>
      <c r="HH118" t="s">
        <v>941</v>
      </c>
      <c r="HI118" t="s">
        <v>1226</v>
      </c>
      <c r="HJ118">
        <v>0</v>
      </c>
      <c r="HK118" t="s">
        <v>1227</v>
      </c>
      <c r="HL118">
        <v>0</v>
      </c>
      <c r="HM118" t="s">
        <v>505</v>
      </c>
      <c r="HN118">
        <v>0</v>
      </c>
      <c r="HO118" t="s">
        <v>431</v>
      </c>
      <c r="IB118">
        <v>400</v>
      </c>
      <c r="IC118" t="s">
        <v>412</v>
      </c>
      <c r="ID118">
        <v>0</v>
      </c>
      <c r="IE118" t="s">
        <v>413</v>
      </c>
      <c r="IF118">
        <v>0</v>
      </c>
      <c r="IG118" t="s">
        <v>1228</v>
      </c>
      <c r="IH118">
        <v>90</v>
      </c>
      <c r="II118" t="s">
        <v>1229</v>
      </c>
      <c r="IJ118">
        <v>0</v>
      </c>
      <c r="IK118" t="s">
        <v>1230</v>
      </c>
      <c r="JP118">
        <v>1</v>
      </c>
      <c r="JX118">
        <v>8</v>
      </c>
      <c r="JY118">
        <v>128</v>
      </c>
      <c r="LH118">
        <v>768</v>
      </c>
      <c r="LI118">
        <v>32000</v>
      </c>
      <c r="LJ118">
        <v>0</v>
      </c>
    </row>
    <row r="119" spans="1:322">
      <c r="A119" t="s">
        <v>1231</v>
      </c>
      <c r="B119">
        <v>117</v>
      </c>
      <c r="C119" t="s">
        <v>1093</v>
      </c>
      <c r="D119" t="s">
        <v>1232</v>
      </c>
      <c r="E119">
        <v>36</v>
      </c>
      <c r="F119">
        <v>18</v>
      </c>
      <c r="Y119" t="s">
        <v>1233</v>
      </c>
      <c r="AA119" t="s">
        <v>495</v>
      </c>
      <c r="AC119" t="s">
        <v>1234</v>
      </c>
      <c r="AD119" t="s">
        <v>1221</v>
      </c>
      <c r="AF119" t="s">
        <v>1235</v>
      </c>
      <c r="CT119" t="s">
        <v>1236</v>
      </c>
      <c r="EA119">
        <v>1</v>
      </c>
      <c r="EB119">
        <v>3</v>
      </c>
      <c r="ED119" t="s">
        <v>409</v>
      </c>
      <c r="EG119" t="s">
        <v>1109</v>
      </c>
      <c r="EQ119" t="s">
        <v>383</v>
      </c>
      <c r="ER119" t="s">
        <v>383</v>
      </c>
      <c r="ES119" t="s">
        <v>374</v>
      </c>
      <c r="FH119">
        <v>1</v>
      </c>
      <c r="FW119">
        <v>24</v>
      </c>
      <c r="FX119">
        <v>20</v>
      </c>
      <c r="GC119" t="s">
        <v>1168</v>
      </c>
      <c r="GD119" t="s">
        <v>1200</v>
      </c>
      <c r="GL119">
        <v>0</v>
      </c>
      <c r="GM119">
        <v>1</v>
      </c>
      <c r="GR119">
        <v>1</v>
      </c>
      <c r="GS119">
        <v>8</v>
      </c>
      <c r="GT119">
        <v>35</v>
      </c>
      <c r="GU119">
        <v>0</v>
      </c>
      <c r="GV119">
        <v>1</v>
      </c>
      <c r="GW119">
        <v>1</v>
      </c>
      <c r="HH119" t="s">
        <v>1235</v>
      </c>
      <c r="HI119" t="s">
        <v>1237</v>
      </c>
      <c r="IB119">
        <v>750</v>
      </c>
      <c r="IC119" t="s">
        <v>412</v>
      </c>
      <c r="ID119">
        <v>625</v>
      </c>
      <c r="IE119" t="s">
        <v>413</v>
      </c>
      <c r="IF119">
        <v>25</v>
      </c>
      <c r="IG119" t="s">
        <v>682</v>
      </c>
      <c r="IH119">
        <v>15</v>
      </c>
      <c r="II119" t="s">
        <v>618</v>
      </c>
      <c r="IJ119">
        <v>10</v>
      </c>
      <c r="IK119" t="s">
        <v>1238</v>
      </c>
      <c r="IL119">
        <v>40</v>
      </c>
      <c r="IM119" t="s">
        <v>1239</v>
      </c>
      <c r="IP119">
        <v>15</v>
      </c>
      <c r="IQ119" t="s">
        <v>1240</v>
      </c>
      <c r="JP119">
        <v>1</v>
      </c>
      <c r="JX119">
        <v>8</v>
      </c>
      <c r="JZ119">
        <v>3</v>
      </c>
      <c r="KA119">
        <v>2</v>
      </c>
      <c r="KB119">
        <v>3</v>
      </c>
      <c r="KC119">
        <v>4</v>
      </c>
      <c r="KD119">
        <v>4</v>
      </c>
      <c r="KE119">
        <v>4</v>
      </c>
      <c r="KF119">
        <v>6</v>
      </c>
      <c r="KG119">
        <v>2</v>
      </c>
      <c r="KH119">
        <v>3</v>
      </c>
      <c r="KI119">
        <v>4</v>
      </c>
      <c r="KJ119">
        <v>4</v>
      </c>
      <c r="KK119">
        <v>4</v>
      </c>
      <c r="LH119">
        <v>768</v>
      </c>
      <c r="LI119">
        <v>32000</v>
      </c>
      <c r="LJ119">
        <v>0</v>
      </c>
    </row>
    <row r="120" spans="1:322">
      <c r="A120" t="s">
        <v>1241</v>
      </c>
      <c r="B120">
        <v>118</v>
      </c>
      <c r="C120" t="s">
        <v>1093</v>
      </c>
      <c r="D120" t="s">
        <v>1242</v>
      </c>
      <c r="F120">
        <v>66</v>
      </c>
      <c r="X120">
        <v>42883</v>
      </c>
      <c r="Y120" t="s">
        <v>1243</v>
      </c>
      <c r="AB120" t="s">
        <v>495</v>
      </c>
      <c r="AZ120" t="s">
        <v>1244</v>
      </c>
      <c r="BA120">
        <v>1</v>
      </c>
      <c r="BB120" t="s">
        <v>1245</v>
      </c>
      <c r="BC120" t="s">
        <v>1145</v>
      </c>
      <c r="EA120">
        <v>1</v>
      </c>
      <c r="EB120">
        <v>4</v>
      </c>
      <c r="ED120" t="s">
        <v>409</v>
      </c>
      <c r="ES120" t="s">
        <v>374</v>
      </c>
      <c r="FW120">
        <v>24</v>
      </c>
      <c r="FX120">
        <v>20</v>
      </c>
      <c r="GC120" t="s">
        <v>1209</v>
      </c>
      <c r="GL120">
        <v>0</v>
      </c>
      <c r="GM120">
        <v>1</v>
      </c>
      <c r="GR120">
        <v>0</v>
      </c>
      <c r="GS120">
        <v>8</v>
      </c>
      <c r="GT120">
        <v>0</v>
      </c>
      <c r="GU120">
        <v>0</v>
      </c>
      <c r="GV120">
        <v>1</v>
      </c>
      <c r="GW120">
        <v>1</v>
      </c>
      <c r="GX120">
        <v>1</v>
      </c>
      <c r="GZ120">
        <v>50</v>
      </c>
      <c r="IB120">
        <v>6</v>
      </c>
      <c r="IC120" t="s">
        <v>414</v>
      </c>
      <c r="ID120">
        <v>1</v>
      </c>
      <c r="IE120" t="s">
        <v>415</v>
      </c>
      <c r="IJ120">
        <v>6</v>
      </c>
      <c r="IK120" t="s">
        <v>1146</v>
      </c>
      <c r="IL120">
        <v>100</v>
      </c>
      <c r="IM120" t="s">
        <v>1147</v>
      </c>
      <c r="IN120">
        <v>4</v>
      </c>
      <c r="IO120" t="s">
        <v>398</v>
      </c>
      <c r="IP120">
        <v>12</v>
      </c>
      <c r="IQ120" t="s">
        <v>398</v>
      </c>
      <c r="JP120">
        <v>1</v>
      </c>
      <c r="JT120">
        <v>16385</v>
      </c>
      <c r="JX120">
        <v>8</v>
      </c>
      <c r="KM120" t="s">
        <v>460</v>
      </c>
      <c r="KN120">
        <v>1</v>
      </c>
      <c r="KT120">
        <v>10</v>
      </c>
      <c r="KU120">
        <v>6</v>
      </c>
      <c r="KV120">
        <v>8</v>
      </c>
      <c r="KW120">
        <v>10</v>
      </c>
      <c r="KX120">
        <v>12</v>
      </c>
      <c r="KY120">
        <v>15</v>
      </c>
      <c r="KZ120" t="s">
        <v>1246</v>
      </c>
      <c r="LH120">
        <v>768</v>
      </c>
      <c r="LI120">
        <v>32000</v>
      </c>
      <c r="LJ120">
        <v>0</v>
      </c>
    </row>
    <row r="121" spans="1:322">
      <c r="A121" t="s">
        <v>1247</v>
      </c>
      <c r="B121">
        <v>119</v>
      </c>
      <c r="C121" t="s">
        <v>1093</v>
      </c>
      <c r="D121" t="s">
        <v>1248</v>
      </c>
      <c r="F121">
        <v>66</v>
      </c>
      <c r="X121">
        <v>59270</v>
      </c>
      <c r="Y121" t="s">
        <v>1248</v>
      </c>
      <c r="AB121" t="s">
        <v>495</v>
      </c>
      <c r="AZ121" t="s">
        <v>1249</v>
      </c>
      <c r="BA121" t="s">
        <v>404</v>
      </c>
      <c r="BB121" t="s">
        <v>1250</v>
      </c>
      <c r="BC121" t="s">
        <v>405</v>
      </c>
      <c r="BD121" t="s">
        <v>1251</v>
      </c>
      <c r="BE121">
        <v>1</v>
      </c>
      <c r="DE121" t="s">
        <v>1131</v>
      </c>
      <c r="DO121" t="s">
        <v>1252</v>
      </c>
      <c r="EA121">
        <v>1</v>
      </c>
      <c r="EB121">
        <v>0</v>
      </c>
      <c r="ED121" t="s">
        <v>409</v>
      </c>
      <c r="ES121" t="s">
        <v>374</v>
      </c>
      <c r="FM121">
        <v>1</v>
      </c>
      <c r="FW121">
        <v>24</v>
      </c>
      <c r="FX121">
        <v>20</v>
      </c>
      <c r="GC121" t="s">
        <v>1149</v>
      </c>
      <c r="GD121" t="s">
        <v>1209</v>
      </c>
      <c r="GL121">
        <v>0</v>
      </c>
      <c r="GM121">
        <v>1</v>
      </c>
      <c r="GR121">
        <v>1</v>
      </c>
      <c r="GS121">
        <v>8</v>
      </c>
      <c r="GT121">
        <v>1</v>
      </c>
      <c r="GU121">
        <v>0</v>
      </c>
      <c r="GV121">
        <v>1</v>
      </c>
      <c r="GW121">
        <v>1</v>
      </c>
      <c r="GX121">
        <v>1</v>
      </c>
      <c r="GZ121">
        <v>50</v>
      </c>
      <c r="IB121">
        <v>5</v>
      </c>
      <c r="IC121" t="s">
        <v>414</v>
      </c>
      <c r="ID121">
        <v>1</v>
      </c>
      <c r="IE121" t="s">
        <v>415</v>
      </c>
      <c r="IF121">
        <v>150</v>
      </c>
      <c r="IG121" t="s">
        <v>1253</v>
      </c>
      <c r="IH121">
        <v>30</v>
      </c>
      <c r="II121" t="s">
        <v>1254</v>
      </c>
      <c r="IJ121">
        <v>100</v>
      </c>
      <c r="IK121" t="s">
        <v>1255</v>
      </c>
      <c r="IL121">
        <v>50</v>
      </c>
      <c r="IM121" t="s">
        <v>1256</v>
      </c>
      <c r="IN121">
        <v>100</v>
      </c>
      <c r="IO121" t="s">
        <v>1147</v>
      </c>
      <c r="IP121">
        <v>7</v>
      </c>
      <c r="IQ121" t="s">
        <v>398</v>
      </c>
      <c r="JP121">
        <v>1</v>
      </c>
      <c r="JT121">
        <v>11</v>
      </c>
      <c r="JV121">
        <v>157</v>
      </c>
      <c r="JX121">
        <v>8</v>
      </c>
      <c r="KM121" t="s">
        <v>873</v>
      </c>
      <c r="KN121">
        <v>8</v>
      </c>
      <c r="KO121">
        <v>4</v>
      </c>
      <c r="KP121">
        <v>4</v>
      </c>
      <c r="KQ121">
        <v>5</v>
      </c>
      <c r="KR121">
        <v>5</v>
      </c>
      <c r="KS121">
        <v>6</v>
      </c>
      <c r="KT121">
        <v>16</v>
      </c>
      <c r="KU121">
        <v>4</v>
      </c>
      <c r="KV121">
        <v>5</v>
      </c>
      <c r="KW121">
        <v>6</v>
      </c>
      <c r="KX121">
        <v>6</v>
      </c>
      <c r="KY121">
        <v>7</v>
      </c>
      <c r="KZ121" t="s">
        <v>1257</v>
      </c>
      <c r="LH121">
        <v>768</v>
      </c>
      <c r="LI121">
        <v>32000</v>
      </c>
      <c r="LJ121">
        <v>0</v>
      </c>
    </row>
    <row r="122" spans="1:322">
      <c r="A122" t="s">
        <v>1258</v>
      </c>
      <c r="B122">
        <v>120</v>
      </c>
      <c r="C122" t="s">
        <v>1093</v>
      </c>
      <c r="D122" t="s">
        <v>1259</v>
      </c>
      <c r="F122">
        <v>65</v>
      </c>
      <c r="X122">
        <v>73729</v>
      </c>
      <c r="Y122" t="s">
        <v>1259</v>
      </c>
      <c r="Z122" t="s">
        <v>1259</v>
      </c>
      <c r="AB122" t="s">
        <v>495</v>
      </c>
      <c r="AC122" t="s">
        <v>654</v>
      </c>
      <c r="AD122" t="s">
        <v>404</v>
      </c>
      <c r="AE122" t="s">
        <v>1118</v>
      </c>
      <c r="AF122" t="s">
        <v>1182</v>
      </c>
      <c r="EA122">
        <v>1</v>
      </c>
      <c r="EB122">
        <v>7</v>
      </c>
      <c r="ED122" t="s">
        <v>409</v>
      </c>
      <c r="ES122" t="s">
        <v>374</v>
      </c>
      <c r="FW122">
        <v>24</v>
      </c>
      <c r="FX122">
        <v>20</v>
      </c>
      <c r="GC122" t="s">
        <v>1178</v>
      </c>
      <c r="GL122">
        <v>0</v>
      </c>
      <c r="GM122">
        <v>1</v>
      </c>
      <c r="GR122">
        <v>0</v>
      </c>
      <c r="GS122">
        <v>8</v>
      </c>
      <c r="GT122">
        <v>0</v>
      </c>
      <c r="GU122">
        <v>0</v>
      </c>
      <c r="GV122">
        <v>1</v>
      </c>
      <c r="GW122">
        <v>1</v>
      </c>
      <c r="GX122">
        <v>1</v>
      </c>
      <c r="GZ122">
        <v>50</v>
      </c>
      <c r="IB122">
        <v>16</v>
      </c>
      <c r="IC122" t="s">
        <v>414</v>
      </c>
      <c r="ID122">
        <v>2</v>
      </c>
      <c r="IE122" t="s">
        <v>415</v>
      </c>
      <c r="IF122">
        <v>300</v>
      </c>
      <c r="IG122" t="s">
        <v>655</v>
      </c>
      <c r="IH122">
        <v>25</v>
      </c>
      <c r="II122" t="s">
        <v>656</v>
      </c>
      <c r="JP122">
        <v>1</v>
      </c>
      <c r="JX122">
        <v>8</v>
      </c>
      <c r="LH122">
        <v>768</v>
      </c>
      <c r="LI122">
        <v>32000</v>
      </c>
      <c r="LJ122">
        <v>0</v>
      </c>
    </row>
    <row r="123" spans="1:322">
      <c r="A123" t="s">
        <v>1260</v>
      </c>
      <c r="B123">
        <v>121</v>
      </c>
      <c r="C123" t="s">
        <v>1093</v>
      </c>
      <c r="D123" t="s">
        <v>1261</v>
      </c>
      <c r="F123">
        <v>80</v>
      </c>
      <c r="S123" t="s">
        <v>1262</v>
      </c>
      <c r="W123" t="s">
        <v>1263</v>
      </c>
      <c r="X123">
        <v>42371</v>
      </c>
      <c r="AB123">
        <v>20</v>
      </c>
      <c r="CT123" t="s">
        <v>1264</v>
      </c>
      <c r="DI123">
        <v>36</v>
      </c>
      <c r="DO123" t="s">
        <v>1262</v>
      </c>
      <c r="EA123">
        <v>1</v>
      </c>
      <c r="EB123">
        <v>7</v>
      </c>
      <c r="ED123" t="s">
        <v>409</v>
      </c>
      <c r="EQ123" t="s">
        <v>383</v>
      </c>
      <c r="ER123" t="s">
        <v>383</v>
      </c>
      <c r="ES123" t="s">
        <v>374</v>
      </c>
      <c r="EX123">
        <v>4</v>
      </c>
      <c r="EY123">
        <v>1</v>
      </c>
      <c r="FA123">
        <v>1</v>
      </c>
      <c r="FJ123">
        <v>1</v>
      </c>
      <c r="FM123">
        <v>1</v>
      </c>
      <c r="FP123">
        <v>4</v>
      </c>
      <c r="FW123">
        <v>30</v>
      </c>
      <c r="FX123">
        <v>20</v>
      </c>
      <c r="GC123" t="s">
        <v>1200</v>
      </c>
      <c r="GD123" t="s">
        <v>1224</v>
      </c>
      <c r="GJ123">
        <v>10</v>
      </c>
      <c r="GL123">
        <v>1</v>
      </c>
      <c r="GM123">
        <v>1</v>
      </c>
      <c r="GR123">
        <v>1</v>
      </c>
      <c r="GS123">
        <v>8</v>
      </c>
      <c r="GT123">
        <v>25</v>
      </c>
      <c r="GU123">
        <v>0</v>
      </c>
      <c r="GV123">
        <v>1</v>
      </c>
      <c r="HH123" t="s">
        <v>404</v>
      </c>
      <c r="HI123" t="s">
        <v>1265</v>
      </c>
      <c r="HJ123" t="s">
        <v>405</v>
      </c>
      <c r="HK123" t="s">
        <v>1266</v>
      </c>
      <c r="HN123" t="s">
        <v>495</v>
      </c>
      <c r="HO123" t="s">
        <v>1267</v>
      </c>
      <c r="IB123">
        <v>6</v>
      </c>
      <c r="IC123" t="s">
        <v>1268</v>
      </c>
      <c r="ID123">
        <v>1</v>
      </c>
      <c r="IE123" t="s">
        <v>1269</v>
      </c>
      <c r="IF123">
        <v>1</v>
      </c>
      <c r="IG123" t="s">
        <v>1270</v>
      </c>
      <c r="IH123">
        <v>2</v>
      </c>
      <c r="II123" t="s">
        <v>1271</v>
      </c>
      <c r="IJ123">
        <v>6</v>
      </c>
      <c r="IK123" t="s">
        <v>1272</v>
      </c>
      <c r="IL123">
        <v>2</v>
      </c>
      <c r="IM123" t="s">
        <v>1273</v>
      </c>
      <c r="IP123">
        <v>7</v>
      </c>
      <c r="IQ123" t="s">
        <v>398</v>
      </c>
      <c r="JP123">
        <v>1</v>
      </c>
      <c r="JX123">
        <v>8</v>
      </c>
      <c r="KM123" t="s">
        <v>460</v>
      </c>
      <c r="KN123">
        <v>150</v>
      </c>
      <c r="KO123">
        <v>15</v>
      </c>
      <c r="KP123">
        <v>30</v>
      </c>
      <c r="KQ123">
        <v>45</v>
      </c>
      <c r="KR123">
        <v>55</v>
      </c>
      <c r="KS123">
        <v>65</v>
      </c>
      <c r="KT123">
        <v>200</v>
      </c>
      <c r="KU123">
        <v>15</v>
      </c>
      <c r="KV123">
        <v>30</v>
      </c>
      <c r="KW123">
        <v>45</v>
      </c>
      <c r="KX123">
        <v>55</v>
      </c>
      <c r="KY123">
        <v>65</v>
      </c>
      <c r="KZ123" t="s">
        <v>1274</v>
      </c>
      <c r="LH123">
        <v>896</v>
      </c>
      <c r="LI123">
        <v>64000</v>
      </c>
      <c r="LJ123">
        <v>0</v>
      </c>
    </row>
    <row r="124" spans="1:322">
      <c r="A124" t="s">
        <v>1275</v>
      </c>
      <c r="B124">
        <v>122</v>
      </c>
      <c r="C124" t="s">
        <v>1093</v>
      </c>
      <c r="D124" t="s">
        <v>1276</v>
      </c>
      <c r="F124">
        <v>65</v>
      </c>
      <c r="X124">
        <v>73731</v>
      </c>
      <c r="Y124" t="s">
        <v>1276</v>
      </c>
      <c r="Z124" t="s">
        <v>1276</v>
      </c>
      <c r="AB124" t="s">
        <v>495</v>
      </c>
      <c r="AC124" t="s">
        <v>492</v>
      </c>
      <c r="AD124" t="s">
        <v>941</v>
      </c>
      <c r="AE124" t="s">
        <v>522</v>
      </c>
      <c r="AF124" t="s">
        <v>599</v>
      </c>
      <c r="AG124" t="s">
        <v>893</v>
      </c>
      <c r="AH124" t="s">
        <v>1277</v>
      </c>
      <c r="AZ124" t="s">
        <v>893</v>
      </c>
      <c r="BA124" t="s">
        <v>405</v>
      </c>
      <c r="DZ124">
        <v>1</v>
      </c>
      <c r="EA124">
        <v>1</v>
      </c>
      <c r="EB124">
        <v>8</v>
      </c>
      <c r="ED124" t="s">
        <v>409</v>
      </c>
      <c r="ES124" t="s">
        <v>456</v>
      </c>
      <c r="FW124">
        <v>30</v>
      </c>
      <c r="FX124">
        <v>20</v>
      </c>
      <c r="GC124" t="s">
        <v>1205</v>
      </c>
      <c r="GL124">
        <v>0</v>
      </c>
      <c r="GM124">
        <v>1</v>
      </c>
      <c r="GR124">
        <v>0</v>
      </c>
      <c r="GS124">
        <v>8</v>
      </c>
      <c r="GT124">
        <v>0</v>
      </c>
      <c r="GU124">
        <v>0</v>
      </c>
      <c r="GV124">
        <v>1</v>
      </c>
      <c r="GW124">
        <v>1</v>
      </c>
      <c r="GX124">
        <v>1</v>
      </c>
      <c r="GZ124">
        <v>50</v>
      </c>
      <c r="IB124">
        <v>11</v>
      </c>
      <c r="IC124" t="s">
        <v>414</v>
      </c>
      <c r="ID124">
        <v>1</v>
      </c>
      <c r="IE124" t="s">
        <v>415</v>
      </c>
      <c r="IF124">
        <v>10</v>
      </c>
      <c r="IG124" t="s">
        <v>1278</v>
      </c>
      <c r="IH124">
        <v>40</v>
      </c>
      <c r="II124" t="s">
        <v>1279</v>
      </c>
      <c r="IJ124">
        <v>50</v>
      </c>
      <c r="IK124" t="s">
        <v>432</v>
      </c>
      <c r="IL124">
        <v>17</v>
      </c>
      <c r="IM124" t="s">
        <v>433</v>
      </c>
      <c r="JP124">
        <v>1</v>
      </c>
      <c r="JQ124">
        <v>40</v>
      </c>
      <c r="JR124">
        <v>5</v>
      </c>
      <c r="JX124">
        <v>8</v>
      </c>
      <c r="LH124">
        <v>896</v>
      </c>
      <c r="LI124">
        <v>64000</v>
      </c>
      <c r="LJ124">
        <v>0</v>
      </c>
    </row>
    <row r="125" spans="1:322">
      <c r="A125" t="s">
        <v>1280</v>
      </c>
      <c r="B125">
        <v>123</v>
      </c>
      <c r="C125" t="s">
        <v>1093</v>
      </c>
      <c r="D125" t="s">
        <v>1281</v>
      </c>
      <c r="F125">
        <v>66</v>
      </c>
      <c r="X125">
        <v>42371</v>
      </c>
      <c r="Y125" t="s">
        <v>1281</v>
      </c>
      <c r="Z125" t="s">
        <v>1281</v>
      </c>
      <c r="AB125" t="s">
        <v>495</v>
      </c>
      <c r="AC125" t="s">
        <v>676</v>
      </c>
      <c r="AD125">
        <f>-DM56</f>
        <v>0</v>
      </c>
      <c r="AE125" t="s">
        <v>561</v>
      </c>
      <c r="AF125">
        <f>-MIN(LN34,150)</f>
        <v>-150</v>
      </c>
      <c r="AG125" t="s">
        <v>564</v>
      </c>
      <c r="AH125">
        <f>-MIN(LN34,150)</f>
        <v>-150</v>
      </c>
      <c r="AI125" t="s">
        <v>563</v>
      </c>
      <c r="AJ125">
        <f>-MIN(LN34,150)</f>
        <v>-150</v>
      </c>
      <c r="EA125">
        <v>1</v>
      </c>
      <c r="EB125">
        <v>6</v>
      </c>
      <c r="ED125" t="s">
        <v>409</v>
      </c>
      <c r="ES125" t="s">
        <v>374</v>
      </c>
      <c r="ET125">
        <v>5</v>
      </c>
      <c r="EV125">
        <v>1</v>
      </c>
      <c r="FW125">
        <v>30</v>
      </c>
      <c r="FX125">
        <v>20</v>
      </c>
      <c r="GC125" t="s">
        <v>1247</v>
      </c>
      <c r="GL125">
        <v>0</v>
      </c>
      <c r="GM125">
        <v>1</v>
      </c>
      <c r="GR125">
        <v>0</v>
      </c>
      <c r="GS125">
        <v>8</v>
      </c>
      <c r="GT125">
        <v>0</v>
      </c>
      <c r="GU125">
        <v>0</v>
      </c>
      <c r="GV125">
        <v>1</v>
      </c>
      <c r="GW125">
        <v>1</v>
      </c>
      <c r="GX125">
        <v>1</v>
      </c>
      <c r="GZ125">
        <v>50</v>
      </c>
      <c r="IB125">
        <v>20</v>
      </c>
      <c r="IC125" t="s">
        <v>414</v>
      </c>
      <c r="ID125">
        <v>0</v>
      </c>
      <c r="IE125" t="s">
        <v>415</v>
      </c>
      <c r="IF125">
        <v>30</v>
      </c>
      <c r="IG125" t="s">
        <v>1282</v>
      </c>
      <c r="IH125">
        <v>5</v>
      </c>
      <c r="II125" t="s">
        <v>1283</v>
      </c>
      <c r="IJ125">
        <v>40</v>
      </c>
      <c r="IK125" t="s">
        <v>1284</v>
      </c>
      <c r="IL125">
        <v>100</v>
      </c>
      <c r="IM125" t="s">
        <v>1285</v>
      </c>
      <c r="JP125">
        <v>1</v>
      </c>
      <c r="JX125">
        <v>8</v>
      </c>
      <c r="LF125">
        <v>6</v>
      </c>
      <c r="LH125">
        <v>896</v>
      </c>
      <c r="LI125">
        <v>64000</v>
      </c>
      <c r="LJ125">
        <v>0</v>
      </c>
    </row>
    <row r="126" spans="1:322">
      <c r="A126" t="s">
        <v>1286</v>
      </c>
      <c r="B126">
        <v>124</v>
      </c>
      <c r="C126" t="s">
        <v>1093</v>
      </c>
      <c r="D126" t="s">
        <v>1287</v>
      </c>
      <c r="F126">
        <v>82</v>
      </c>
      <c r="X126">
        <v>4354</v>
      </c>
      <c r="Y126" t="s">
        <v>1287</v>
      </c>
      <c r="AB126" t="s">
        <v>495</v>
      </c>
      <c r="DO126" t="s">
        <v>1287</v>
      </c>
      <c r="EA126">
        <v>1</v>
      </c>
      <c r="EB126">
        <v>0</v>
      </c>
      <c r="ED126" t="s">
        <v>409</v>
      </c>
      <c r="ES126" t="s">
        <v>374</v>
      </c>
      <c r="FW126">
        <v>30</v>
      </c>
      <c r="FX126">
        <v>20</v>
      </c>
      <c r="GC126" t="s">
        <v>1216</v>
      </c>
      <c r="GL126">
        <v>0</v>
      </c>
      <c r="GM126">
        <v>1</v>
      </c>
      <c r="GR126">
        <v>0</v>
      </c>
      <c r="GS126">
        <v>8</v>
      </c>
      <c r="GT126">
        <v>0</v>
      </c>
      <c r="GU126">
        <v>0</v>
      </c>
      <c r="GV126">
        <v>1</v>
      </c>
      <c r="GW126">
        <v>1</v>
      </c>
      <c r="GX126">
        <v>1</v>
      </c>
      <c r="GZ126">
        <v>50</v>
      </c>
      <c r="HH126" t="s">
        <v>941</v>
      </c>
      <c r="HI126" t="s">
        <v>1288</v>
      </c>
      <c r="HJ126" t="s">
        <v>405</v>
      </c>
      <c r="HK126" t="s">
        <v>1289</v>
      </c>
      <c r="HL126" t="s">
        <v>405</v>
      </c>
      <c r="HM126" t="s">
        <v>1290</v>
      </c>
      <c r="IB126">
        <v>16</v>
      </c>
      <c r="IC126" t="s">
        <v>414</v>
      </c>
      <c r="ID126">
        <v>0</v>
      </c>
      <c r="IE126" t="s">
        <v>415</v>
      </c>
      <c r="IF126">
        <v>10</v>
      </c>
      <c r="IG126" t="s">
        <v>1291</v>
      </c>
      <c r="IH126">
        <v>100</v>
      </c>
      <c r="II126" t="s">
        <v>1292</v>
      </c>
      <c r="IJ126">
        <v>25</v>
      </c>
      <c r="IK126" t="s">
        <v>1293</v>
      </c>
      <c r="IL126">
        <v>5</v>
      </c>
      <c r="IM126" t="s">
        <v>1294</v>
      </c>
      <c r="JP126">
        <v>1</v>
      </c>
      <c r="JX126">
        <v>8</v>
      </c>
      <c r="LH126">
        <v>896</v>
      </c>
      <c r="LI126">
        <v>64000</v>
      </c>
      <c r="LJ126">
        <v>0</v>
      </c>
    </row>
    <row r="127" spans="1:322">
      <c r="A127" t="s">
        <v>1295</v>
      </c>
      <c r="B127">
        <v>125</v>
      </c>
      <c r="C127" t="s">
        <v>1093</v>
      </c>
      <c r="D127" t="s">
        <v>1296</v>
      </c>
      <c r="F127">
        <v>65</v>
      </c>
      <c r="X127">
        <v>73731</v>
      </c>
      <c r="Y127" t="s">
        <v>1297</v>
      </c>
      <c r="Z127" t="s">
        <v>1297</v>
      </c>
      <c r="AB127" t="s">
        <v>495</v>
      </c>
      <c r="AC127" t="s">
        <v>561</v>
      </c>
      <c r="AD127" t="s">
        <v>941</v>
      </c>
      <c r="AE127" t="s">
        <v>564</v>
      </c>
      <c r="AF127" t="s">
        <v>941</v>
      </c>
      <c r="AG127" t="s">
        <v>563</v>
      </c>
      <c r="AH127" t="s">
        <v>941</v>
      </c>
      <c r="DZ127">
        <v>1</v>
      </c>
      <c r="EA127">
        <v>1</v>
      </c>
      <c r="EB127">
        <v>8</v>
      </c>
      <c r="ED127" t="s">
        <v>409</v>
      </c>
      <c r="ES127" t="s">
        <v>374</v>
      </c>
      <c r="FW127">
        <v>30</v>
      </c>
      <c r="FX127">
        <v>20</v>
      </c>
      <c r="GL127">
        <v>0</v>
      </c>
      <c r="GM127">
        <v>1</v>
      </c>
      <c r="GR127">
        <v>0</v>
      </c>
      <c r="GS127">
        <v>8</v>
      </c>
      <c r="GT127">
        <v>0</v>
      </c>
      <c r="GU127">
        <v>0</v>
      </c>
      <c r="GV127">
        <v>1</v>
      </c>
      <c r="GW127">
        <v>1</v>
      </c>
      <c r="GX127">
        <v>1</v>
      </c>
      <c r="GZ127">
        <v>50</v>
      </c>
      <c r="IB127">
        <v>16</v>
      </c>
      <c r="IC127" t="s">
        <v>414</v>
      </c>
      <c r="ID127">
        <v>2</v>
      </c>
      <c r="IE127" t="s">
        <v>415</v>
      </c>
      <c r="IF127">
        <v>50</v>
      </c>
      <c r="IG127" t="s">
        <v>1037</v>
      </c>
      <c r="IH127">
        <v>120</v>
      </c>
      <c r="II127" t="s">
        <v>1038</v>
      </c>
      <c r="JP127">
        <v>1</v>
      </c>
      <c r="JX127">
        <v>8</v>
      </c>
      <c r="LH127">
        <v>896</v>
      </c>
      <c r="LI127">
        <v>64000</v>
      </c>
      <c r="LJ127">
        <v>0</v>
      </c>
    </row>
    <row r="128" spans="1:322">
      <c r="A128" t="s">
        <v>1298</v>
      </c>
      <c r="B128">
        <v>126</v>
      </c>
      <c r="C128" t="s">
        <v>1299</v>
      </c>
      <c r="D128" t="s">
        <v>1300</v>
      </c>
      <c r="E128">
        <v>32</v>
      </c>
      <c r="F128">
        <v>2</v>
      </c>
      <c r="CU128" t="s">
        <v>1301</v>
      </c>
      <c r="CV128">
        <v>1</v>
      </c>
      <c r="EA128">
        <v>1</v>
      </c>
      <c r="EB128">
        <v>7</v>
      </c>
      <c r="ED128" t="s">
        <v>372</v>
      </c>
      <c r="EG128" t="s">
        <v>1098</v>
      </c>
      <c r="EQ128" t="s">
        <v>370</v>
      </c>
      <c r="ER128" t="s">
        <v>370</v>
      </c>
      <c r="ES128" t="s">
        <v>374</v>
      </c>
      <c r="EW128">
        <v>1</v>
      </c>
      <c r="EY128">
        <v>1</v>
      </c>
      <c r="EZ128">
        <v>1</v>
      </c>
      <c r="FH128">
        <v>1</v>
      </c>
      <c r="FJ128">
        <v>1</v>
      </c>
      <c r="FW128">
        <v>1</v>
      </c>
      <c r="FX128">
        <v>20</v>
      </c>
      <c r="GL128">
        <v>1</v>
      </c>
      <c r="GM128">
        <v>1</v>
      </c>
      <c r="GR128">
        <v>1</v>
      </c>
      <c r="GS128">
        <v>8</v>
      </c>
      <c r="GT128">
        <v>2</v>
      </c>
      <c r="GU128">
        <v>0</v>
      </c>
      <c r="GV128">
        <v>1</v>
      </c>
      <c r="HH128" t="s">
        <v>1302</v>
      </c>
      <c r="HI128" t="s">
        <v>430</v>
      </c>
      <c r="HJ128" t="s">
        <v>404</v>
      </c>
      <c r="HK128" t="s">
        <v>1227</v>
      </c>
      <c r="HL128">
        <v>0</v>
      </c>
      <c r="HM128" t="s">
        <v>505</v>
      </c>
      <c r="HN128">
        <v>0</v>
      </c>
      <c r="HO128" t="s">
        <v>431</v>
      </c>
      <c r="IB128">
        <v>50</v>
      </c>
      <c r="IC128" t="s">
        <v>432</v>
      </c>
      <c r="ID128">
        <v>5</v>
      </c>
      <c r="IE128" t="s">
        <v>433</v>
      </c>
      <c r="IF128">
        <v>1</v>
      </c>
      <c r="IG128" t="s">
        <v>1303</v>
      </c>
      <c r="IH128">
        <v>1</v>
      </c>
      <c r="II128" t="s">
        <v>1304</v>
      </c>
      <c r="IN128">
        <v>5</v>
      </c>
      <c r="IO128" t="s">
        <v>1305</v>
      </c>
      <c r="IP128">
        <v>5</v>
      </c>
      <c r="IQ128" t="s">
        <v>398</v>
      </c>
      <c r="JP128">
        <v>1</v>
      </c>
      <c r="JS128" t="s">
        <v>1306</v>
      </c>
      <c r="JT128">
        <v>8</v>
      </c>
      <c r="JV128">
        <v>112</v>
      </c>
      <c r="JX128">
        <v>8</v>
      </c>
      <c r="JY128">
        <v>128</v>
      </c>
      <c r="LF128">
        <v>4</v>
      </c>
      <c r="LH128">
        <v>256</v>
      </c>
      <c r="LI128">
        <v>1000</v>
      </c>
      <c r="LJ128">
        <v>0</v>
      </c>
    </row>
    <row r="129" spans="1:322">
      <c r="A129" t="s">
        <v>1307</v>
      </c>
      <c r="B129">
        <v>127</v>
      </c>
      <c r="C129" t="s">
        <v>1299</v>
      </c>
      <c r="D129" t="s">
        <v>1308</v>
      </c>
      <c r="AW129" t="s">
        <v>1309</v>
      </c>
      <c r="AX129" t="s">
        <v>1310</v>
      </c>
      <c r="AZ129" t="s">
        <v>1311</v>
      </c>
      <c r="BA129" t="s">
        <v>495</v>
      </c>
      <c r="BB129" t="s">
        <v>1312</v>
      </c>
      <c r="BC129" t="s">
        <v>404</v>
      </c>
      <c r="BD129" t="s">
        <v>1313</v>
      </c>
      <c r="BE129" t="s">
        <v>1221</v>
      </c>
      <c r="EA129">
        <v>1</v>
      </c>
      <c r="EB129">
        <v>0</v>
      </c>
      <c r="ED129" t="s">
        <v>409</v>
      </c>
      <c r="EQ129" t="s">
        <v>383</v>
      </c>
      <c r="ER129" t="s">
        <v>383</v>
      </c>
      <c r="ES129" t="s">
        <v>374</v>
      </c>
      <c r="EW129">
        <v>1</v>
      </c>
      <c r="FW129">
        <v>1</v>
      </c>
      <c r="FX129">
        <v>20</v>
      </c>
      <c r="GL129">
        <v>0</v>
      </c>
      <c r="GM129">
        <v>0</v>
      </c>
      <c r="GR129">
        <v>0</v>
      </c>
      <c r="GS129">
        <v>8</v>
      </c>
      <c r="GT129">
        <v>0</v>
      </c>
      <c r="GU129">
        <v>0</v>
      </c>
      <c r="GV129">
        <v>1</v>
      </c>
      <c r="GX129">
        <v>1</v>
      </c>
      <c r="HE129">
        <v>1</v>
      </c>
      <c r="IB129">
        <v>40</v>
      </c>
      <c r="IC129" t="s">
        <v>1175</v>
      </c>
      <c r="ID129">
        <v>8</v>
      </c>
      <c r="IE129" t="s">
        <v>1176</v>
      </c>
      <c r="IF129">
        <v>28</v>
      </c>
      <c r="IG129" t="s">
        <v>432</v>
      </c>
      <c r="IH129">
        <v>5</v>
      </c>
      <c r="II129" t="s">
        <v>433</v>
      </c>
      <c r="IJ129">
        <v>0</v>
      </c>
      <c r="IK129" t="s">
        <v>1314</v>
      </c>
      <c r="IL129">
        <v>35</v>
      </c>
      <c r="IM129" t="s">
        <v>1315</v>
      </c>
      <c r="JP129">
        <v>1</v>
      </c>
      <c r="JX129">
        <v>8</v>
      </c>
      <c r="LH129">
        <v>256</v>
      </c>
      <c r="LI129">
        <v>1000</v>
      </c>
      <c r="LJ129">
        <v>0</v>
      </c>
    </row>
    <row r="130" spans="1:322">
      <c r="A130" t="s">
        <v>1316</v>
      </c>
      <c r="B130">
        <v>128</v>
      </c>
      <c r="C130" t="s">
        <v>1299</v>
      </c>
      <c r="D130" t="s">
        <v>1317</v>
      </c>
      <c r="AW130" t="s">
        <v>1318</v>
      </c>
      <c r="AX130" t="s">
        <v>1319</v>
      </c>
      <c r="AZ130" t="s">
        <v>1311</v>
      </c>
      <c r="BA130" t="s">
        <v>495</v>
      </c>
      <c r="BB130" t="s">
        <v>1312</v>
      </c>
      <c r="BC130" t="s">
        <v>404</v>
      </c>
      <c r="BD130" t="s">
        <v>1313</v>
      </c>
      <c r="BE130" t="s">
        <v>1221</v>
      </c>
      <c r="EA130">
        <v>1</v>
      </c>
      <c r="EB130">
        <v>0</v>
      </c>
      <c r="ED130" t="s">
        <v>409</v>
      </c>
      <c r="EQ130" t="s">
        <v>383</v>
      </c>
      <c r="ER130" t="s">
        <v>383</v>
      </c>
      <c r="ES130" t="s">
        <v>374</v>
      </c>
      <c r="EW130">
        <v>1</v>
      </c>
      <c r="FW130">
        <v>1</v>
      </c>
      <c r="FX130">
        <v>20</v>
      </c>
      <c r="GL130">
        <v>0</v>
      </c>
      <c r="GM130">
        <v>0</v>
      </c>
      <c r="GR130">
        <v>0</v>
      </c>
      <c r="GS130">
        <v>8</v>
      </c>
      <c r="GT130">
        <v>0</v>
      </c>
      <c r="GU130">
        <v>0</v>
      </c>
      <c r="GV130">
        <v>1</v>
      </c>
      <c r="GX130">
        <v>1</v>
      </c>
      <c r="HE130">
        <v>1</v>
      </c>
      <c r="IB130">
        <v>40</v>
      </c>
      <c r="IC130" t="s">
        <v>1175</v>
      </c>
      <c r="ID130">
        <v>8</v>
      </c>
      <c r="IE130" t="s">
        <v>1176</v>
      </c>
      <c r="IF130">
        <v>28</v>
      </c>
      <c r="IG130" t="s">
        <v>432</v>
      </c>
      <c r="IH130">
        <v>5</v>
      </c>
      <c r="II130" t="s">
        <v>433</v>
      </c>
      <c r="IJ130">
        <v>0</v>
      </c>
      <c r="IK130" t="s">
        <v>1314</v>
      </c>
      <c r="IL130">
        <v>35</v>
      </c>
      <c r="IM130" t="s">
        <v>1315</v>
      </c>
      <c r="JP130">
        <v>1</v>
      </c>
      <c r="JX130">
        <v>8</v>
      </c>
      <c r="LH130">
        <v>256</v>
      </c>
      <c r="LI130">
        <v>1000</v>
      </c>
      <c r="LJ130">
        <v>0</v>
      </c>
    </row>
    <row r="131" spans="1:322">
      <c r="A131" t="s">
        <v>1320</v>
      </c>
      <c r="B131">
        <v>129</v>
      </c>
      <c r="C131" t="s">
        <v>1299</v>
      </c>
      <c r="D131" t="s">
        <v>1321</v>
      </c>
      <c r="AW131" t="s">
        <v>1322</v>
      </c>
      <c r="AX131" t="s">
        <v>1323</v>
      </c>
      <c r="AZ131" t="s">
        <v>1311</v>
      </c>
      <c r="BA131" t="s">
        <v>495</v>
      </c>
      <c r="BB131" t="s">
        <v>1312</v>
      </c>
      <c r="BC131" t="s">
        <v>404</v>
      </c>
      <c r="BD131" t="s">
        <v>1313</v>
      </c>
      <c r="BE131" t="s">
        <v>1221</v>
      </c>
      <c r="EA131">
        <v>1</v>
      </c>
      <c r="EB131">
        <v>0</v>
      </c>
      <c r="ED131" t="s">
        <v>409</v>
      </c>
      <c r="EQ131" t="s">
        <v>383</v>
      </c>
      <c r="ER131" t="s">
        <v>383</v>
      </c>
      <c r="ES131" t="s">
        <v>374</v>
      </c>
      <c r="EW131">
        <v>1</v>
      </c>
      <c r="FW131">
        <v>1</v>
      </c>
      <c r="FX131">
        <v>20</v>
      </c>
      <c r="GL131">
        <v>0</v>
      </c>
      <c r="GM131">
        <v>0</v>
      </c>
      <c r="GR131">
        <v>0</v>
      </c>
      <c r="GS131">
        <v>8</v>
      </c>
      <c r="GT131">
        <v>0</v>
      </c>
      <c r="GU131">
        <v>0</v>
      </c>
      <c r="GV131">
        <v>1</v>
      </c>
      <c r="GX131">
        <v>1</v>
      </c>
      <c r="HE131">
        <v>1</v>
      </c>
      <c r="IB131">
        <v>40</v>
      </c>
      <c r="IC131" t="s">
        <v>1175</v>
      </c>
      <c r="ID131">
        <v>8</v>
      </c>
      <c r="IE131" t="s">
        <v>1176</v>
      </c>
      <c r="IF131">
        <v>28</v>
      </c>
      <c r="IG131" t="s">
        <v>432</v>
      </c>
      <c r="IH131">
        <v>5</v>
      </c>
      <c r="II131" t="s">
        <v>433</v>
      </c>
      <c r="IJ131">
        <v>0</v>
      </c>
      <c r="IK131" t="s">
        <v>1314</v>
      </c>
      <c r="IL131">
        <v>35</v>
      </c>
      <c r="IM131" t="s">
        <v>1315</v>
      </c>
      <c r="JP131">
        <v>1</v>
      </c>
      <c r="JX131">
        <v>8</v>
      </c>
      <c r="LH131">
        <v>256</v>
      </c>
      <c r="LI131">
        <v>1000</v>
      </c>
      <c r="LJ131">
        <v>0</v>
      </c>
    </row>
    <row r="132" spans="1:322">
      <c r="A132" t="s">
        <v>1324</v>
      </c>
      <c r="B132">
        <v>130</v>
      </c>
      <c r="C132" t="s">
        <v>1299</v>
      </c>
      <c r="D132" t="s">
        <v>1325</v>
      </c>
      <c r="F132">
        <v>22</v>
      </c>
      <c r="S132" t="s">
        <v>1325</v>
      </c>
      <c r="Z132" t="s">
        <v>963</v>
      </c>
      <c r="CU132" t="s">
        <v>1326</v>
      </c>
      <c r="DI132">
        <v>25</v>
      </c>
      <c r="DO132" t="s">
        <v>1325</v>
      </c>
      <c r="DS132" t="s">
        <v>1327</v>
      </c>
      <c r="DT132" t="s">
        <v>715</v>
      </c>
      <c r="EA132">
        <v>1</v>
      </c>
      <c r="EB132">
        <v>0</v>
      </c>
      <c r="ED132" t="s">
        <v>409</v>
      </c>
      <c r="EQ132" t="s">
        <v>383</v>
      </c>
      <c r="ER132" t="s">
        <v>383</v>
      </c>
      <c r="ES132" t="s">
        <v>374</v>
      </c>
      <c r="EW132">
        <v>1</v>
      </c>
      <c r="FM132">
        <v>1</v>
      </c>
      <c r="FW132">
        <v>1</v>
      </c>
      <c r="FX132">
        <v>20</v>
      </c>
      <c r="GL132">
        <v>0</v>
      </c>
      <c r="GM132">
        <v>1</v>
      </c>
      <c r="GR132">
        <v>1</v>
      </c>
      <c r="GS132">
        <v>8</v>
      </c>
      <c r="GT132">
        <v>4</v>
      </c>
      <c r="GU132">
        <v>0</v>
      </c>
      <c r="GV132">
        <v>1</v>
      </c>
      <c r="HH132" t="s">
        <v>1327</v>
      </c>
      <c r="HI132" t="s">
        <v>715</v>
      </c>
      <c r="HJ132" t="s">
        <v>404</v>
      </c>
      <c r="HK132" t="s">
        <v>1328</v>
      </c>
      <c r="HL132" t="s">
        <v>405</v>
      </c>
      <c r="HM132" t="s">
        <v>1329</v>
      </c>
      <c r="IB132">
        <v>12</v>
      </c>
      <c r="IC132" t="s">
        <v>1330</v>
      </c>
      <c r="ID132">
        <v>2</v>
      </c>
      <c r="IE132" t="s">
        <v>1331</v>
      </c>
      <c r="IF132">
        <v>24</v>
      </c>
      <c r="IG132" t="s">
        <v>1332</v>
      </c>
      <c r="IH132">
        <v>5</v>
      </c>
      <c r="II132" t="s">
        <v>1333</v>
      </c>
      <c r="IJ132">
        <v>75</v>
      </c>
      <c r="IK132" t="s">
        <v>1334</v>
      </c>
      <c r="IL132">
        <v>25</v>
      </c>
      <c r="IM132" t="s">
        <v>1335</v>
      </c>
      <c r="JP132">
        <v>1</v>
      </c>
      <c r="JX132">
        <v>8</v>
      </c>
      <c r="LH132">
        <v>256</v>
      </c>
      <c r="LI132">
        <v>1000</v>
      </c>
      <c r="LJ132">
        <v>0</v>
      </c>
    </row>
    <row r="133" spans="1:322">
      <c r="A133" t="s">
        <v>1336</v>
      </c>
      <c r="B133">
        <v>131</v>
      </c>
      <c r="C133" t="s">
        <v>1299</v>
      </c>
      <c r="D133" t="s">
        <v>1337</v>
      </c>
      <c r="E133">
        <v>33</v>
      </c>
      <c r="F133">
        <v>69</v>
      </c>
      <c r="CS133">
        <v>1</v>
      </c>
      <c r="CU133" t="s">
        <v>1338</v>
      </c>
      <c r="DB133" t="s">
        <v>1339</v>
      </c>
      <c r="DH133">
        <v>26</v>
      </c>
      <c r="DI133">
        <v>38</v>
      </c>
      <c r="EA133">
        <v>1</v>
      </c>
      <c r="EB133">
        <v>0</v>
      </c>
      <c r="ED133" t="s">
        <v>372</v>
      </c>
      <c r="EQ133" t="s">
        <v>383</v>
      </c>
      <c r="ER133" t="s">
        <v>383</v>
      </c>
      <c r="ES133" t="s">
        <v>374</v>
      </c>
      <c r="EW133">
        <v>1</v>
      </c>
      <c r="FA133">
        <v>1</v>
      </c>
      <c r="FC133">
        <v>4</v>
      </c>
      <c r="FD133">
        <v>1</v>
      </c>
      <c r="FW133">
        <v>1</v>
      </c>
      <c r="FX133">
        <v>20</v>
      </c>
      <c r="GL133">
        <v>0</v>
      </c>
      <c r="GM133">
        <v>1</v>
      </c>
      <c r="GR133">
        <v>1</v>
      </c>
      <c r="GS133">
        <v>8</v>
      </c>
      <c r="GT133">
        <v>2</v>
      </c>
      <c r="GU133">
        <v>0</v>
      </c>
      <c r="GV133">
        <v>1</v>
      </c>
      <c r="HH133" t="s">
        <v>420</v>
      </c>
      <c r="HI133" t="s">
        <v>1340</v>
      </c>
      <c r="IB133">
        <v>0</v>
      </c>
      <c r="IC133" t="s">
        <v>1341</v>
      </c>
      <c r="ID133">
        <v>100</v>
      </c>
      <c r="IE133" t="s">
        <v>1342</v>
      </c>
      <c r="IF133">
        <v>30</v>
      </c>
      <c r="IG133" t="s">
        <v>1343</v>
      </c>
      <c r="IH133">
        <v>10</v>
      </c>
      <c r="II133" t="s">
        <v>1344</v>
      </c>
      <c r="JP133">
        <v>1</v>
      </c>
      <c r="JX133">
        <v>8</v>
      </c>
      <c r="LH133">
        <v>256</v>
      </c>
      <c r="LI133">
        <v>3000</v>
      </c>
      <c r="LJ133">
        <v>0</v>
      </c>
    </row>
    <row r="134" spans="1:322">
      <c r="A134" t="s">
        <v>1345</v>
      </c>
      <c r="B134">
        <v>132</v>
      </c>
      <c r="C134" t="s">
        <v>1299</v>
      </c>
      <c r="D134" t="s">
        <v>1346</v>
      </c>
      <c r="E134">
        <v>40</v>
      </c>
      <c r="F134">
        <v>77</v>
      </c>
      <c r="S134" t="s">
        <v>1347</v>
      </c>
      <c r="AB134" t="s">
        <v>420</v>
      </c>
      <c r="CS134">
        <v>1</v>
      </c>
      <c r="CU134" t="s">
        <v>1348</v>
      </c>
      <c r="DH134">
        <v>29</v>
      </c>
      <c r="DI134">
        <v>43</v>
      </c>
      <c r="EA134">
        <v>1</v>
      </c>
      <c r="EB134">
        <v>0</v>
      </c>
      <c r="ED134" t="s">
        <v>409</v>
      </c>
      <c r="EQ134" t="s">
        <v>429</v>
      </c>
      <c r="ER134" t="s">
        <v>370</v>
      </c>
      <c r="ES134" t="s">
        <v>374</v>
      </c>
      <c r="ET134">
        <v>13</v>
      </c>
      <c r="EV134">
        <v>1</v>
      </c>
      <c r="EX134">
        <v>4</v>
      </c>
      <c r="FW134">
        <v>6</v>
      </c>
      <c r="FX134">
        <v>20</v>
      </c>
      <c r="GL134">
        <v>1</v>
      </c>
      <c r="GM134">
        <v>1</v>
      </c>
      <c r="GR134">
        <v>1</v>
      </c>
      <c r="GS134">
        <v>8</v>
      </c>
      <c r="GT134">
        <v>2</v>
      </c>
      <c r="GU134">
        <v>0</v>
      </c>
      <c r="GV134">
        <v>1</v>
      </c>
      <c r="HH134" t="s">
        <v>404</v>
      </c>
      <c r="HI134" t="s">
        <v>1349</v>
      </c>
      <c r="HJ134" t="s">
        <v>1350</v>
      </c>
      <c r="HK134" t="s">
        <v>1351</v>
      </c>
      <c r="IB134">
        <v>8</v>
      </c>
      <c r="IC134" t="s">
        <v>1352</v>
      </c>
      <c r="ID134">
        <v>30</v>
      </c>
      <c r="IE134" t="s">
        <v>1353</v>
      </c>
      <c r="IF134">
        <v>4</v>
      </c>
      <c r="IG134" t="s">
        <v>1354</v>
      </c>
      <c r="IH134">
        <v>1</v>
      </c>
      <c r="II134" t="s">
        <v>1355</v>
      </c>
      <c r="IJ134">
        <v>8</v>
      </c>
      <c r="IK134" t="s">
        <v>1356</v>
      </c>
      <c r="IN134">
        <v>175</v>
      </c>
      <c r="IO134" t="s">
        <v>1351</v>
      </c>
      <c r="JP134">
        <v>1</v>
      </c>
      <c r="JX134">
        <v>8</v>
      </c>
      <c r="LH134">
        <v>384</v>
      </c>
      <c r="LI134">
        <v>3000</v>
      </c>
      <c r="LJ134">
        <v>0</v>
      </c>
    </row>
    <row r="135" spans="1:322">
      <c r="A135" t="s">
        <v>1357</v>
      </c>
      <c r="B135">
        <v>133</v>
      </c>
      <c r="C135" t="s">
        <v>1299</v>
      </c>
      <c r="D135" t="s">
        <v>1358</v>
      </c>
      <c r="E135">
        <v>68</v>
      </c>
      <c r="F135">
        <v>70</v>
      </c>
      <c r="DH135">
        <v>27</v>
      </c>
      <c r="DI135">
        <v>39</v>
      </c>
      <c r="DS135" t="s">
        <v>498</v>
      </c>
      <c r="DT135" t="s">
        <v>505</v>
      </c>
      <c r="EA135">
        <v>1</v>
      </c>
      <c r="EB135">
        <v>5</v>
      </c>
      <c r="ED135" t="s">
        <v>372</v>
      </c>
      <c r="EE135">
        <v>3</v>
      </c>
      <c r="EG135" t="s">
        <v>1098</v>
      </c>
      <c r="EL135" t="s">
        <v>1098</v>
      </c>
      <c r="EQ135" t="s">
        <v>429</v>
      </c>
      <c r="ER135" t="s">
        <v>370</v>
      </c>
      <c r="ES135" t="s">
        <v>374</v>
      </c>
      <c r="ET135">
        <v>11</v>
      </c>
      <c r="EV135">
        <v>1</v>
      </c>
      <c r="EW135">
        <v>1</v>
      </c>
      <c r="EY135">
        <v>1</v>
      </c>
      <c r="EZ135">
        <v>1</v>
      </c>
      <c r="FH135">
        <v>1</v>
      </c>
      <c r="FJ135">
        <v>1</v>
      </c>
      <c r="FW135">
        <v>6</v>
      </c>
      <c r="FX135">
        <v>20</v>
      </c>
      <c r="GC135" t="s">
        <v>1298</v>
      </c>
      <c r="GL135">
        <v>1</v>
      </c>
      <c r="GM135">
        <v>1</v>
      </c>
      <c r="GR135">
        <v>0</v>
      </c>
      <c r="GS135">
        <v>5</v>
      </c>
      <c r="GT135">
        <v>8</v>
      </c>
      <c r="GU135">
        <v>-1</v>
      </c>
      <c r="GV135">
        <v>1</v>
      </c>
      <c r="HH135" t="s">
        <v>1359</v>
      </c>
      <c r="HI135" t="s">
        <v>430</v>
      </c>
      <c r="HJ135">
        <v>0</v>
      </c>
      <c r="HK135" t="s">
        <v>1227</v>
      </c>
      <c r="HL135" t="s">
        <v>498</v>
      </c>
      <c r="HM135" t="s">
        <v>505</v>
      </c>
      <c r="IB135">
        <v>50</v>
      </c>
      <c r="IC135" t="s">
        <v>1360</v>
      </c>
      <c r="IJ135">
        <v>50</v>
      </c>
      <c r="IK135" t="s">
        <v>505</v>
      </c>
      <c r="IP135">
        <v>10</v>
      </c>
      <c r="IQ135" t="s">
        <v>398</v>
      </c>
      <c r="JP135">
        <v>1</v>
      </c>
      <c r="JQ135">
        <v>15</v>
      </c>
      <c r="JR135">
        <v>5</v>
      </c>
      <c r="JX135">
        <v>8</v>
      </c>
      <c r="JY135">
        <v>128</v>
      </c>
      <c r="LH135">
        <v>384</v>
      </c>
      <c r="LI135">
        <v>3000</v>
      </c>
      <c r="LJ135">
        <v>0</v>
      </c>
    </row>
    <row r="136" spans="1:322">
      <c r="A136" t="s">
        <v>1361</v>
      </c>
      <c r="B136">
        <v>134</v>
      </c>
      <c r="C136" t="s">
        <v>1299</v>
      </c>
      <c r="D136" t="s">
        <v>1362</v>
      </c>
      <c r="AW136" t="s">
        <v>1363</v>
      </c>
      <c r="AX136" t="s">
        <v>1364</v>
      </c>
      <c r="AZ136" t="s">
        <v>1311</v>
      </c>
      <c r="BA136" t="s">
        <v>495</v>
      </c>
      <c r="BB136" t="s">
        <v>1312</v>
      </c>
      <c r="BC136" t="s">
        <v>404</v>
      </c>
      <c r="BD136" t="s">
        <v>1313</v>
      </c>
      <c r="BE136" t="s">
        <v>1221</v>
      </c>
      <c r="EA136">
        <v>1</v>
      </c>
      <c r="EB136">
        <v>0</v>
      </c>
      <c r="ED136" t="s">
        <v>409</v>
      </c>
      <c r="EQ136" t="s">
        <v>383</v>
      </c>
      <c r="ER136" t="s">
        <v>383</v>
      </c>
      <c r="ES136" t="s">
        <v>374</v>
      </c>
      <c r="EW136">
        <v>1</v>
      </c>
      <c r="FW136">
        <v>6</v>
      </c>
      <c r="FX136">
        <v>20</v>
      </c>
      <c r="GL136">
        <v>0</v>
      </c>
      <c r="GM136">
        <v>0</v>
      </c>
      <c r="GR136">
        <v>0</v>
      </c>
      <c r="GS136">
        <v>8</v>
      </c>
      <c r="GT136">
        <v>0</v>
      </c>
      <c r="GU136">
        <v>0</v>
      </c>
      <c r="GV136">
        <v>1</v>
      </c>
      <c r="HE136">
        <v>1</v>
      </c>
      <c r="IB136">
        <v>44</v>
      </c>
      <c r="IC136" t="s">
        <v>1175</v>
      </c>
      <c r="ID136">
        <v>8</v>
      </c>
      <c r="IE136" t="s">
        <v>1176</v>
      </c>
      <c r="IF136">
        <v>28</v>
      </c>
      <c r="IG136" t="s">
        <v>432</v>
      </c>
      <c r="IH136">
        <v>5</v>
      </c>
      <c r="II136" t="s">
        <v>433</v>
      </c>
      <c r="IJ136">
        <v>0</v>
      </c>
      <c r="IK136" t="s">
        <v>1314</v>
      </c>
      <c r="IL136">
        <v>35</v>
      </c>
      <c r="IM136" t="s">
        <v>1315</v>
      </c>
      <c r="JP136">
        <v>1</v>
      </c>
      <c r="JX136">
        <v>8</v>
      </c>
      <c r="LH136">
        <v>384</v>
      </c>
      <c r="LI136">
        <v>3000</v>
      </c>
      <c r="LJ136">
        <v>0</v>
      </c>
    </row>
    <row r="137" spans="1:322">
      <c r="A137" t="s">
        <v>1365</v>
      </c>
      <c r="B137">
        <v>135</v>
      </c>
      <c r="C137" t="s">
        <v>1299</v>
      </c>
      <c r="D137" t="s">
        <v>1366</v>
      </c>
      <c r="AW137" t="s">
        <v>1367</v>
      </c>
      <c r="AX137" t="s">
        <v>378</v>
      </c>
      <c r="AZ137" t="s">
        <v>1368</v>
      </c>
      <c r="BA137" t="s">
        <v>495</v>
      </c>
      <c r="BB137" t="s">
        <v>1369</v>
      </c>
      <c r="BC137" t="s">
        <v>404</v>
      </c>
      <c r="BD137" t="s">
        <v>1370</v>
      </c>
      <c r="BE137" t="s">
        <v>1221</v>
      </c>
      <c r="BF137" t="s">
        <v>627</v>
      </c>
      <c r="BG137" t="s">
        <v>1371</v>
      </c>
      <c r="BH137" t="s">
        <v>1372</v>
      </c>
      <c r="BI137" t="s">
        <v>1373</v>
      </c>
      <c r="BJ137" t="s">
        <v>1374</v>
      </c>
      <c r="BK137" t="s">
        <v>1375</v>
      </c>
      <c r="EA137">
        <v>1</v>
      </c>
      <c r="EB137">
        <v>0</v>
      </c>
      <c r="ED137" t="s">
        <v>409</v>
      </c>
      <c r="EQ137" t="s">
        <v>383</v>
      </c>
      <c r="ER137" t="s">
        <v>383</v>
      </c>
      <c r="ES137" t="s">
        <v>374</v>
      </c>
      <c r="EW137">
        <v>1</v>
      </c>
      <c r="FW137">
        <v>6</v>
      </c>
      <c r="FX137">
        <v>20</v>
      </c>
      <c r="GL137">
        <v>0</v>
      </c>
      <c r="GM137">
        <v>0</v>
      </c>
      <c r="GR137">
        <v>0</v>
      </c>
      <c r="GS137">
        <v>8</v>
      </c>
      <c r="GT137">
        <v>0</v>
      </c>
      <c r="GU137">
        <v>0</v>
      </c>
      <c r="GV137">
        <v>1</v>
      </c>
      <c r="HE137">
        <v>1</v>
      </c>
      <c r="IB137">
        <v>44</v>
      </c>
      <c r="IC137" t="s">
        <v>1175</v>
      </c>
      <c r="ID137">
        <v>8</v>
      </c>
      <c r="IE137" t="s">
        <v>1176</v>
      </c>
      <c r="IF137">
        <v>28</v>
      </c>
      <c r="IG137" t="s">
        <v>432</v>
      </c>
      <c r="IH137">
        <v>5</v>
      </c>
      <c r="II137" t="s">
        <v>433</v>
      </c>
      <c r="IJ137">
        <v>0</v>
      </c>
      <c r="IK137" t="s">
        <v>1314</v>
      </c>
      <c r="IL137">
        <v>35</v>
      </c>
      <c r="IM137" t="s">
        <v>1315</v>
      </c>
      <c r="IN137">
        <v>0</v>
      </c>
      <c r="IO137" t="s">
        <v>1376</v>
      </c>
      <c r="IP137">
        <v>55</v>
      </c>
      <c r="IQ137" t="s">
        <v>1377</v>
      </c>
      <c r="IR137">
        <v>0</v>
      </c>
      <c r="IS137" t="s">
        <v>1378</v>
      </c>
      <c r="IT137">
        <v>66</v>
      </c>
      <c r="IU137" t="s">
        <v>1379</v>
      </c>
      <c r="IV137">
        <v>1</v>
      </c>
      <c r="IW137" t="s">
        <v>1380</v>
      </c>
      <c r="JP137">
        <v>1</v>
      </c>
      <c r="JX137">
        <v>8</v>
      </c>
      <c r="LH137">
        <v>384</v>
      </c>
      <c r="LI137">
        <v>3000</v>
      </c>
      <c r="LJ137">
        <v>0</v>
      </c>
    </row>
    <row r="138" spans="1:322">
      <c r="A138" t="s">
        <v>1381</v>
      </c>
      <c r="B138">
        <v>136</v>
      </c>
      <c r="C138" t="s">
        <v>1299</v>
      </c>
      <c r="D138" t="s">
        <v>1382</v>
      </c>
      <c r="AW138" t="s">
        <v>1383</v>
      </c>
      <c r="AX138" t="s">
        <v>421</v>
      </c>
      <c r="AZ138" t="s">
        <v>1311</v>
      </c>
      <c r="BA138" t="s">
        <v>495</v>
      </c>
      <c r="BB138" t="s">
        <v>1312</v>
      </c>
      <c r="BC138" t="s">
        <v>404</v>
      </c>
      <c r="BD138" t="s">
        <v>1313</v>
      </c>
      <c r="BE138" t="s">
        <v>1221</v>
      </c>
      <c r="EA138">
        <v>1</v>
      </c>
      <c r="EB138">
        <v>0</v>
      </c>
      <c r="ED138" t="s">
        <v>409</v>
      </c>
      <c r="EQ138" t="s">
        <v>383</v>
      </c>
      <c r="ER138" t="s">
        <v>383</v>
      </c>
      <c r="ES138" t="s">
        <v>374</v>
      </c>
      <c r="EW138">
        <v>1</v>
      </c>
      <c r="FW138">
        <v>6</v>
      </c>
      <c r="FX138">
        <v>20</v>
      </c>
      <c r="GL138">
        <v>0</v>
      </c>
      <c r="GM138">
        <v>0</v>
      </c>
      <c r="GR138">
        <v>0</v>
      </c>
      <c r="GS138">
        <v>8</v>
      </c>
      <c r="GT138">
        <v>0</v>
      </c>
      <c r="GU138">
        <v>0</v>
      </c>
      <c r="GV138">
        <v>1</v>
      </c>
      <c r="HE138">
        <v>1</v>
      </c>
      <c r="IB138">
        <v>44</v>
      </c>
      <c r="IC138" t="s">
        <v>1175</v>
      </c>
      <c r="ID138">
        <v>8</v>
      </c>
      <c r="IE138" t="s">
        <v>1176</v>
      </c>
      <c r="IF138">
        <v>28</v>
      </c>
      <c r="IG138" t="s">
        <v>432</v>
      </c>
      <c r="IH138">
        <v>5</v>
      </c>
      <c r="II138" t="s">
        <v>433</v>
      </c>
      <c r="IJ138">
        <v>0</v>
      </c>
      <c r="IK138" t="s">
        <v>1314</v>
      </c>
      <c r="IL138">
        <v>35</v>
      </c>
      <c r="IM138" t="s">
        <v>1315</v>
      </c>
      <c r="JP138">
        <v>1</v>
      </c>
      <c r="JX138">
        <v>8</v>
      </c>
      <c r="LH138">
        <v>384</v>
      </c>
      <c r="LI138">
        <v>3000</v>
      </c>
      <c r="LJ138">
        <v>0</v>
      </c>
    </row>
    <row r="139" spans="1:322">
      <c r="A139" t="s">
        <v>1384</v>
      </c>
      <c r="B139">
        <v>137</v>
      </c>
      <c r="C139" t="s">
        <v>1299</v>
      </c>
      <c r="D139" t="s">
        <v>1385</v>
      </c>
      <c r="F139">
        <v>71</v>
      </c>
      <c r="X139">
        <v>34179</v>
      </c>
      <c r="Z139" t="s">
        <v>1385</v>
      </c>
      <c r="AC139" t="s">
        <v>522</v>
      </c>
      <c r="AD139" t="s">
        <v>495</v>
      </c>
      <c r="AE139" t="s">
        <v>893</v>
      </c>
      <c r="AF139" t="s">
        <v>404</v>
      </c>
      <c r="CU139" t="s">
        <v>1386</v>
      </c>
      <c r="EA139">
        <v>1</v>
      </c>
      <c r="EB139">
        <v>0</v>
      </c>
      <c r="ED139" t="s">
        <v>409</v>
      </c>
      <c r="EQ139" t="s">
        <v>383</v>
      </c>
      <c r="ER139" t="s">
        <v>383</v>
      </c>
      <c r="ES139" t="s">
        <v>456</v>
      </c>
      <c r="EW139">
        <v>1</v>
      </c>
      <c r="FA139">
        <v>1</v>
      </c>
      <c r="FM139">
        <v>1</v>
      </c>
      <c r="FW139">
        <v>6</v>
      </c>
      <c r="FX139">
        <v>20</v>
      </c>
      <c r="GC139" t="s">
        <v>1324</v>
      </c>
      <c r="GL139">
        <v>0</v>
      </c>
      <c r="GM139">
        <v>1</v>
      </c>
      <c r="GR139">
        <v>1</v>
      </c>
      <c r="GS139">
        <v>8</v>
      </c>
      <c r="GT139">
        <v>3</v>
      </c>
      <c r="GU139">
        <v>0</v>
      </c>
      <c r="GV139">
        <v>1</v>
      </c>
      <c r="IB139">
        <v>-5</v>
      </c>
      <c r="IC139" t="s">
        <v>1387</v>
      </c>
      <c r="ID139">
        <v>-2</v>
      </c>
      <c r="IE139" t="s">
        <v>1388</v>
      </c>
      <c r="IF139">
        <v>-5</v>
      </c>
      <c r="IG139" t="s">
        <v>1389</v>
      </c>
      <c r="IH139">
        <v>-2</v>
      </c>
      <c r="II139" t="s">
        <v>1390</v>
      </c>
      <c r="JP139">
        <v>1</v>
      </c>
      <c r="JX139">
        <v>8</v>
      </c>
      <c r="LF139">
        <v>2</v>
      </c>
      <c r="LH139">
        <v>384</v>
      </c>
      <c r="LI139">
        <v>3000</v>
      </c>
      <c r="LJ139">
        <v>0</v>
      </c>
    </row>
    <row r="140" spans="1:322">
      <c r="A140" t="s">
        <v>1391</v>
      </c>
      <c r="B140">
        <v>138</v>
      </c>
      <c r="C140" t="s">
        <v>1299</v>
      </c>
      <c r="D140" t="s">
        <v>1392</v>
      </c>
      <c r="F140">
        <v>68</v>
      </c>
      <c r="S140" t="s">
        <v>1392</v>
      </c>
      <c r="Y140" t="s">
        <v>1392</v>
      </c>
      <c r="Z140" t="s">
        <v>1392</v>
      </c>
      <c r="AA140" t="s">
        <v>1393</v>
      </c>
      <c r="AC140" t="s">
        <v>676</v>
      </c>
      <c r="AD140" t="s">
        <v>495</v>
      </c>
      <c r="CU140" t="s">
        <v>1394</v>
      </c>
      <c r="DI140">
        <v>25</v>
      </c>
      <c r="DO140" t="s">
        <v>1392</v>
      </c>
      <c r="DS140">
        <v>0</v>
      </c>
      <c r="DT140" t="s">
        <v>715</v>
      </c>
      <c r="EA140">
        <v>1</v>
      </c>
      <c r="EB140">
        <v>8</v>
      </c>
      <c r="ED140" t="s">
        <v>409</v>
      </c>
      <c r="EQ140" t="s">
        <v>383</v>
      </c>
      <c r="ER140" t="s">
        <v>383</v>
      </c>
      <c r="ES140" t="s">
        <v>383</v>
      </c>
      <c r="EW140">
        <v>1</v>
      </c>
      <c r="FW140">
        <v>6</v>
      </c>
      <c r="FX140">
        <v>20</v>
      </c>
      <c r="GC140" t="s">
        <v>1324</v>
      </c>
      <c r="GL140">
        <v>0</v>
      </c>
      <c r="GM140">
        <v>1</v>
      </c>
      <c r="GR140">
        <v>1</v>
      </c>
      <c r="GS140">
        <v>8</v>
      </c>
      <c r="GT140">
        <v>6</v>
      </c>
      <c r="GU140">
        <v>0</v>
      </c>
      <c r="GV140">
        <v>1</v>
      </c>
      <c r="IB140">
        <v>100</v>
      </c>
      <c r="IC140" t="s">
        <v>682</v>
      </c>
      <c r="ID140">
        <v>10</v>
      </c>
      <c r="IE140" t="s">
        <v>618</v>
      </c>
      <c r="IF140">
        <v>750</v>
      </c>
      <c r="IG140" t="s">
        <v>412</v>
      </c>
      <c r="IH140">
        <v>250</v>
      </c>
      <c r="II140" t="s">
        <v>413</v>
      </c>
      <c r="IP140">
        <v>125</v>
      </c>
      <c r="IQ140" t="s">
        <v>1395</v>
      </c>
      <c r="JP140">
        <v>1</v>
      </c>
      <c r="JX140">
        <v>8</v>
      </c>
      <c r="LH140">
        <v>384</v>
      </c>
      <c r="LI140">
        <v>3000</v>
      </c>
      <c r="LJ140">
        <v>0</v>
      </c>
    </row>
    <row r="141" spans="1:322">
      <c r="A141" t="s">
        <v>1396</v>
      </c>
      <c r="B141">
        <v>139</v>
      </c>
      <c r="C141" t="s">
        <v>1299</v>
      </c>
      <c r="D141" t="s">
        <v>1397</v>
      </c>
      <c r="E141">
        <v>32</v>
      </c>
      <c r="F141">
        <v>2</v>
      </c>
      <c r="CU141" t="s">
        <v>1301</v>
      </c>
      <c r="CV141">
        <v>1</v>
      </c>
      <c r="EA141">
        <v>1</v>
      </c>
      <c r="EB141">
        <v>0</v>
      </c>
      <c r="ED141" t="s">
        <v>372</v>
      </c>
      <c r="EG141" t="s">
        <v>1098</v>
      </c>
      <c r="EQ141" t="s">
        <v>370</v>
      </c>
      <c r="ER141" t="s">
        <v>370</v>
      </c>
      <c r="ES141" t="s">
        <v>374</v>
      </c>
      <c r="EW141">
        <v>1</v>
      </c>
      <c r="EY141">
        <v>1</v>
      </c>
      <c r="EZ141">
        <v>1</v>
      </c>
      <c r="FH141">
        <v>1</v>
      </c>
      <c r="FJ141">
        <v>1</v>
      </c>
      <c r="FM141">
        <v>1</v>
      </c>
      <c r="FW141">
        <v>12</v>
      </c>
      <c r="FX141">
        <v>20</v>
      </c>
      <c r="GC141" t="s">
        <v>1298</v>
      </c>
      <c r="GL141">
        <v>1</v>
      </c>
      <c r="GM141">
        <v>1</v>
      </c>
      <c r="GR141">
        <v>1</v>
      </c>
      <c r="GS141">
        <v>8</v>
      </c>
      <c r="GT141">
        <v>2</v>
      </c>
      <c r="GU141">
        <v>0</v>
      </c>
      <c r="GV141">
        <v>1</v>
      </c>
      <c r="HH141" t="s">
        <v>1359</v>
      </c>
      <c r="HI141" t="s">
        <v>430</v>
      </c>
      <c r="HJ141">
        <v>0</v>
      </c>
      <c r="HK141" t="s">
        <v>1227</v>
      </c>
      <c r="HL141">
        <v>0</v>
      </c>
      <c r="HM141" t="s">
        <v>505</v>
      </c>
      <c r="HN141">
        <v>0</v>
      </c>
      <c r="HO141" t="s">
        <v>431</v>
      </c>
      <c r="IB141">
        <v>30</v>
      </c>
      <c r="IC141" t="s">
        <v>1112</v>
      </c>
      <c r="ID141">
        <v>5</v>
      </c>
      <c r="IE141" t="s">
        <v>1113</v>
      </c>
      <c r="IL141">
        <v>5</v>
      </c>
      <c r="IM141" t="s">
        <v>1395</v>
      </c>
      <c r="IN141">
        <v>5</v>
      </c>
      <c r="IO141" t="s">
        <v>1305</v>
      </c>
      <c r="IP141">
        <v>8</v>
      </c>
      <c r="IQ141" t="s">
        <v>398</v>
      </c>
      <c r="JP141">
        <v>1</v>
      </c>
      <c r="JS141" t="s">
        <v>1398</v>
      </c>
      <c r="JV141">
        <v>96</v>
      </c>
      <c r="JX141">
        <v>8</v>
      </c>
      <c r="JY141">
        <v>128</v>
      </c>
      <c r="KM141" t="s">
        <v>1397</v>
      </c>
      <c r="LA141">
        <v>30</v>
      </c>
      <c r="LB141">
        <v>5</v>
      </c>
      <c r="LC141">
        <v>5</v>
      </c>
      <c r="LD141">
        <v>2</v>
      </c>
      <c r="LE141" t="s">
        <v>1399</v>
      </c>
      <c r="LF141">
        <v>4</v>
      </c>
      <c r="LH141">
        <v>512</v>
      </c>
      <c r="LI141">
        <v>8000</v>
      </c>
      <c r="LJ141">
        <v>0</v>
      </c>
    </row>
    <row r="142" spans="1:322">
      <c r="A142" t="s">
        <v>1400</v>
      </c>
      <c r="B142">
        <v>140</v>
      </c>
      <c r="C142" t="s">
        <v>1299</v>
      </c>
      <c r="D142" t="s">
        <v>1401</v>
      </c>
      <c r="F142">
        <v>74</v>
      </c>
      <c r="DH142">
        <v>11</v>
      </c>
      <c r="DI142">
        <v>42</v>
      </c>
      <c r="EA142">
        <v>1</v>
      </c>
      <c r="EB142">
        <v>5</v>
      </c>
      <c r="ED142" t="s">
        <v>377</v>
      </c>
      <c r="EE142">
        <v>3</v>
      </c>
      <c r="EG142" t="s">
        <v>378</v>
      </c>
      <c r="EL142" t="s">
        <v>378</v>
      </c>
      <c r="EQ142" t="s">
        <v>429</v>
      </c>
      <c r="ER142" t="s">
        <v>370</v>
      </c>
      <c r="ES142" t="s">
        <v>374</v>
      </c>
      <c r="ET142">
        <v>15</v>
      </c>
      <c r="EV142">
        <v>1</v>
      </c>
      <c r="EW142">
        <v>1</v>
      </c>
      <c r="FJ142">
        <v>1</v>
      </c>
      <c r="FW142">
        <v>12</v>
      </c>
      <c r="FX142">
        <v>20</v>
      </c>
      <c r="GC142" t="s">
        <v>1357</v>
      </c>
      <c r="GL142">
        <v>1</v>
      </c>
      <c r="GM142">
        <v>1</v>
      </c>
      <c r="GR142">
        <v>1</v>
      </c>
      <c r="GS142">
        <v>8</v>
      </c>
      <c r="GT142">
        <v>1</v>
      </c>
      <c r="GU142">
        <v>0</v>
      </c>
      <c r="GV142">
        <v>1</v>
      </c>
      <c r="HH142" t="s">
        <v>1402</v>
      </c>
      <c r="HI142" t="s">
        <v>430</v>
      </c>
      <c r="IB142">
        <v>16</v>
      </c>
      <c r="IC142" t="s">
        <v>432</v>
      </c>
      <c r="ID142">
        <v>8</v>
      </c>
      <c r="IE142" t="s">
        <v>433</v>
      </c>
      <c r="IP142">
        <v>8</v>
      </c>
      <c r="IQ142" t="s">
        <v>398</v>
      </c>
      <c r="JP142">
        <v>1</v>
      </c>
      <c r="JQ142">
        <v>20</v>
      </c>
      <c r="JR142">
        <v>10</v>
      </c>
      <c r="JX142">
        <v>8</v>
      </c>
      <c r="JY142">
        <v>128</v>
      </c>
      <c r="LH142">
        <v>512</v>
      </c>
      <c r="LI142">
        <v>8000</v>
      </c>
      <c r="LJ142">
        <v>0</v>
      </c>
    </row>
    <row r="143" spans="1:322">
      <c r="A143" t="s">
        <v>1403</v>
      </c>
      <c r="B143">
        <v>141</v>
      </c>
      <c r="C143" t="s">
        <v>1299</v>
      </c>
      <c r="D143" t="s">
        <v>1404</v>
      </c>
      <c r="AW143" t="s">
        <v>1405</v>
      </c>
      <c r="AZ143" t="s">
        <v>1406</v>
      </c>
      <c r="BA143" t="s">
        <v>495</v>
      </c>
      <c r="EA143">
        <v>1</v>
      </c>
      <c r="EB143">
        <v>0</v>
      </c>
      <c r="ED143" t="s">
        <v>409</v>
      </c>
      <c r="EQ143" t="s">
        <v>383</v>
      </c>
      <c r="ER143" t="s">
        <v>383</v>
      </c>
      <c r="ES143" t="s">
        <v>374</v>
      </c>
      <c r="EW143">
        <v>1</v>
      </c>
      <c r="FW143">
        <v>12</v>
      </c>
      <c r="FX143">
        <v>20</v>
      </c>
      <c r="GL143">
        <v>0</v>
      </c>
      <c r="GM143">
        <v>0</v>
      </c>
      <c r="GR143">
        <v>0</v>
      </c>
      <c r="GS143">
        <v>8</v>
      </c>
      <c r="GT143">
        <v>0</v>
      </c>
      <c r="GU143">
        <v>0</v>
      </c>
      <c r="GV143">
        <v>1</v>
      </c>
      <c r="HE143">
        <v>1</v>
      </c>
      <c r="IB143">
        <v>30</v>
      </c>
      <c r="IC143" t="s">
        <v>1222</v>
      </c>
      <c r="ID143">
        <v>15</v>
      </c>
      <c r="IE143" t="s">
        <v>1223</v>
      </c>
      <c r="JP143">
        <v>1</v>
      </c>
      <c r="JX143">
        <v>8</v>
      </c>
      <c r="LH143">
        <v>512</v>
      </c>
      <c r="LI143">
        <v>8000</v>
      </c>
      <c r="LJ143">
        <v>0</v>
      </c>
    </row>
    <row r="144" spans="1:322">
      <c r="A144" t="s">
        <v>1407</v>
      </c>
      <c r="B144">
        <v>142</v>
      </c>
      <c r="C144" t="s">
        <v>1299</v>
      </c>
      <c r="D144" t="s">
        <v>1408</v>
      </c>
      <c r="E144">
        <v>34</v>
      </c>
      <c r="F144">
        <v>72</v>
      </c>
      <c r="CS144">
        <v>1</v>
      </c>
      <c r="CU144" t="s">
        <v>1338</v>
      </c>
      <c r="CX144" t="s">
        <v>1339</v>
      </c>
      <c r="DH144">
        <v>28</v>
      </c>
      <c r="DI144">
        <v>40</v>
      </c>
      <c r="EA144">
        <v>1</v>
      </c>
      <c r="EB144">
        <v>0</v>
      </c>
      <c r="ED144" t="s">
        <v>372</v>
      </c>
      <c r="EQ144" t="s">
        <v>383</v>
      </c>
      <c r="ER144" t="s">
        <v>383</v>
      </c>
      <c r="ES144" t="s">
        <v>374</v>
      </c>
      <c r="EW144">
        <v>1</v>
      </c>
      <c r="FA144">
        <v>1</v>
      </c>
      <c r="FC144">
        <v>5</v>
      </c>
      <c r="FD144">
        <v>1</v>
      </c>
      <c r="FW144">
        <v>12</v>
      </c>
      <c r="FX144">
        <v>20</v>
      </c>
      <c r="GC144" t="s">
        <v>1336</v>
      </c>
      <c r="GL144">
        <v>0</v>
      </c>
      <c r="GM144">
        <v>1</v>
      </c>
      <c r="GR144">
        <v>1</v>
      </c>
      <c r="GS144">
        <v>8</v>
      </c>
      <c r="GT144">
        <v>7</v>
      </c>
      <c r="GU144">
        <v>0</v>
      </c>
      <c r="GV144">
        <v>1</v>
      </c>
      <c r="HH144" t="s">
        <v>1409</v>
      </c>
      <c r="HI144" t="s">
        <v>1410</v>
      </c>
      <c r="IB144">
        <v>5</v>
      </c>
      <c r="IC144" t="s">
        <v>1411</v>
      </c>
      <c r="ID144">
        <v>60</v>
      </c>
      <c r="IE144" t="s">
        <v>1412</v>
      </c>
      <c r="IF144">
        <v>30</v>
      </c>
      <c r="IG144" t="s">
        <v>1413</v>
      </c>
      <c r="IH144">
        <v>5</v>
      </c>
      <c r="II144" t="s">
        <v>1414</v>
      </c>
      <c r="IP144">
        <v>1</v>
      </c>
      <c r="IQ144" t="s">
        <v>1415</v>
      </c>
      <c r="JP144">
        <v>1</v>
      </c>
      <c r="JX144">
        <v>8</v>
      </c>
      <c r="LH144">
        <v>512</v>
      </c>
      <c r="LI144">
        <v>8000</v>
      </c>
      <c r="LJ144">
        <v>0</v>
      </c>
    </row>
    <row r="145" spans="1:322">
      <c r="A145" t="s">
        <v>1416</v>
      </c>
      <c r="B145">
        <v>143</v>
      </c>
      <c r="C145" t="s">
        <v>1299</v>
      </c>
      <c r="D145" t="s">
        <v>1417</v>
      </c>
      <c r="E145">
        <v>41</v>
      </c>
      <c r="F145">
        <v>78</v>
      </c>
      <c r="S145" t="s">
        <v>1418</v>
      </c>
      <c r="W145" t="s">
        <v>1300</v>
      </c>
      <c r="CS145">
        <v>1</v>
      </c>
      <c r="CU145" t="s">
        <v>1419</v>
      </c>
      <c r="DH145">
        <v>30</v>
      </c>
      <c r="DI145">
        <v>44</v>
      </c>
      <c r="DO145" t="s">
        <v>1418</v>
      </c>
      <c r="EA145">
        <v>1</v>
      </c>
      <c r="EB145">
        <v>6</v>
      </c>
      <c r="ED145" t="s">
        <v>409</v>
      </c>
      <c r="EG145" t="s">
        <v>1098</v>
      </c>
      <c r="EQ145" t="s">
        <v>429</v>
      </c>
      <c r="ER145" t="s">
        <v>370</v>
      </c>
      <c r="ES145" t="s">
        <v>374</v>
      </c>
      <c r="ET145">
        <v>14</v>
      </c>
      <c r="EV145">
        <v>1</v>
      </c>
      <c r="EX145">
        <v>4</v>
      </c>
      <c r="EY145">
        <v>1</v>
      </c>
      <c r="FJ145">
        <v>1</v>
      </c>
      <c r="FW145">
        <v>18</v>
      </c>
      <c r="FX145">
        <v>20</v>
      </c>
      <c r="GC145" t="s">
        <v>1345</v>
      </c>
      <c r="GL145">
        <v>1</v>
      </c>
      <c r="GM145">
        <v>1</v>
      </c>
      <c r="GR145">
        <v>1</v>
      </c>
      <c r="GS145">
        <v>8</v>
      </c>
      <c r="GT145">
        <v>10</v>
      </c>
      <c r="GU145">
        <v>0</v>
      </c>
      <c r="GV145">
        <v>1</v>
      </c>
      <c r="HH145" t="s">
        <v>1420</v>
      </c>
      <c r="HI145" t="s">
        <v>430</v>
      </c>
      <c r="HJ145" t="s">
        <v>1350</v>
      </c>
      <c r="HK145" t="s">
        <v>1351</v>
      </c>
      <c r="HN145">
        <v>0</v>
      </c>
      <c r="HO145" t="s">
        <v>933</v>
      </c>
      <c r="IF145">
        <v>200</v>
      </c>
      <c r="IG145" t="s">
        <v>432</v>
      </c>
      <c r="IH145">
        <v>30</v>
      </c>
      <c r="II145" t="s">
        <v>433</v>
      </c>
      <c r="IJ145">
        <v>12</v>
      </c>
      <c r="IK145" t="s">
        <v>1356</v>
      </c>
      <c r="IN145">
        <v>175</v>
      </c>
      <c r="IO145" t="s">
        <v>1351</v>
      </c>
      <c r="IP145">
        <v>10</v>
      </c>
      <c r="IQ145" t="s">
        <v>398</v>
      </c>
      <c r="JP145">
        <v>1</v>
      </c>
      <c r="JQ145">
        <v>100</v>
      </c>
      <c r="JR145">
        <v>20</v>
      </c>
      <c r="JX145">
        <v>8</v>
      </c>
      <c r="JY145">
        <v>128</v>
      </c>
      <c r="JZ145">
        <v>10</v>
      </c>
      <c r="KA145">
        <v>4</v>
      </c>
      <c r="KB145">
        <v>8</v>
      </c>
      <c r="KC145">
        <v>12</v>
      </c>
      <c r="KD145">
        <v>16</v>
      </c>
      <c r="KE145">
        <v>20</v>
      </c>
      <c r="KF145">
        <v>20</v>
      </c>
      <c r="KG145">
        <v>8</v>
      </c>
      <c r="KH145">
        <v>16</v>
      </c>
      <c r="KI145">
        <v>24</v>
      </c>
      <c r="KJ145">
        <v>32</v>
      </c>
      <c r="KK145">
        <v>40</v>
      </c>
      <c r="KL145" t="s">
        <v>1421</v>
      </c>
      <c r="LH145">
        <v>640</v>
      </c>
      <c r="LI145">
        <v>16000</v>
      </c>
      <c r="LJ145">
        <v>0</v>
      </c>
    </row>
    <row r="146" spans="1:322">
      <c r="A146" t="s">
        <v>1422</v>
      </c>
      <c r="B146">
        <v>144</v>
      </c>
      <c r="C146" t="s">
        <v>1299</v>
      </c>
      <c r="D146" t="s">
        <v>1423</v>
      </c>
      <c r="E146">
        <v>32</v>
      </c>
      <c r="F146">
        <v>2</v>
      </c>
      <c r="W146" t="s">
        <v>1424</v>
      </c>
      <c r="Y146" t="s">
        <v>1423</v>
      </c>
      <c r="AC146" t="s">
        <v>676</v>
      </c>
      <c r="AD146" t="s">
        <v>404</v>
      </c>
      <c r="CU146" t="s">
        <v>1301</v>
      </c>
      <c r="CV146">
        <v>1</v>
      </c>
      <c r="EA146">
        <v>1</v>
      </c>
      <c r="EB146">
        <v>0</v>
      </c>
      <c r="ED146" t="s">
        <v>372</v>
      </c>
      <c r="EG146" t="s">
        <v>1098</v>
      </c>
      <c r="EQ146" t="s">
        <v>370</v>
      </c>
      <c r="ER146" t="s">
        <v>370</v>
      </c>
      <c r="ES146" t="s">
        <v>374</v>
      </c>
      <c r="EW146">
        <v>1</v>
      </c>
      <c r="EY146">
        <v>1</v>
      </c>
      <c r="EZ146">
        <v>1</v>
      </c>
      <c r="FH146">
        <v>1</v>
      </c>
      <c r="FJ146">
        <v>1</v>
      </c>
      <c r="FW146">
        <v>18</v>
      </c>
      <c r="FX146">
        <v>20</v>
      </c>
      <c r="GC146" t="s">
        <v>1396</v>
      </c>
      <c r="GL146">
        <v>1</v>
      </c>
      <c r="GM146">
        <v>1</v>
      </c>
      <c r="GR146">
        <v>1</v>
      </c>
      <c r="GS146">
        <v>8</v>
      </c>
      <c r="GT146">
        <v>2</v>
      </c>
      <c r="GU146">
        <v>0</v>
      </c>
      <c r="HH146" t="s">
        <v>1425</v>
      </c>
      <c r="HI146" t="s">
        <v>430</v>
      </c>
      <c r="HJ146">
        <v>0</v>
      </c>
      <c r="HK146" t="s">
        <v>1227</v>
      </c>
      <c r="HL146">
        <v>0</v>
      </c>
      <c r="HM146" t="s">
        <v>505</v>
      </c>
      <c r="HN146" t="s">
        <v>1426</v>
      </c>
      <c r="HO146" t="s">
        <v>431</v>
      </c>
      <c r="IB146">
        <v>70</v>
      </c>
      <c r="IC146" t="s">
        <v>432</v>
      </c>
      <c r="ID146">
        <v>5</v>
      </c>
      <c r="IE146" t="s">
        <v>433</v>
      </c>
      <c r="IF146">
        <v>100</v>
      </c>
      <c r="IG146" t="s">
        <v>682</v>
      </c>
      <c r="IH146">
        <v>10</v>
      </c>
      <c r="II146" t="s">
        <v>618</v>
      </c>
      <c r="IN146">
        <v>10</v>
      </c>
      <c r="IO146" t="s">
        <v>398</v>
      </c>
      <c r="IP146">
        <v>5</v>
      </c>
      <c r="IQ146" t="s">
        <v>398</v>
      </c>
      <c r="JP146">
        <v>1</v>
      </c>
      <c r="JQ146">
        <v>60</v>
      </c>
      <c r="JR146">
        <v>10</v>
      </c>
      <c r="JX146">
        <v>8</v>
      </c>
      <c r="JY146">
        <v>128</v>
      </c>
      <c r="KM146" t="s">
        <v>873</v>
      </c>
      <c r="LH146">
        <v>640</v>
      </c>
      <c r="LI146">
        <v>16000</v>
      </c>
      <c r="LJ146">
        <v>0</v>
      </c>
    </row>
    <row r="147" spans="1:322">
      <c r="A147" t="s">
        <v>1427</v>
      </c>
      <c r="B147">
        <v>145</v>
      </c>
      <c r="C147" t="s">
        <v>1299</v>
      </c>
      <c r="D147" t="s">
        <v>1428</v>
      </c>
      <c r="AW147" t="s">
        <v>1429</v>
      </c>
      <c r="AZ147" t="s">
        <v>676</v>
      </c>
      <c r="BA147" t="s">
        <v>495</v>
      </c>
      <c r="EA147">
        <v>1</v>
      </c>
      <c r="EB147">
        <v>0</v>
      </c>
      <c r="ED147" t="s">
        <v>409</v>
      </c>
      <c r="EQ147" t="s">
        <v>383</v>
      </c>
      <c r="ER147" t="s">
        <v>383</v>
      </c>
      <c r="ES147" t="s">
        <v>374</v>
      </c>
      <c r="EW147">
        <v>1</v>
      </c>
      <c r="FW147">
        <v>18</v>
      </c>
      <c r="FX147">
        <v>20</v>
      </c>
      <c r="GL147">
        <v>0</v>
      </c>
      <c r="GM147">
        <v>0</v>
      </c>
      <c r="GR147">
        <v>0</v>
      </c>
      <c r="GS147">
        <v>8</v>
      </c>
      <c r="GT147">
        <v>0</v>
      </c>
      <c r="GU147">
        <v>0</v>
      </c>
      <c r="GV147">
        <v>1</v>
      </c>
      <c r="HE147">
        <v>1</v>
      </c>
      <c r="IB147">
        <v>30</v>
      </c>
      <c r="IC147" t="s">
        <v>682</v>
      </c>
      <c r="ID147">
        <v>10</v>
      </c>
      <c r="IE147" t="s">
        <v>618</v>
      </c>
      <c r="JP147">
        <v>1</v>
      </c>
      <c r="JX147">
        <v>8</v>
      </c>
      <c r="LH147">
        <v>640</v>
      </c>
      <c r="LI147">
        <v>16000</v>
      </c>
      <c r="LJ147">
        <v>0</v>
      </c>
    </row>
    <row r="148" spans="1:322">
      <c r="A148" t="s">
        <v>1430</v>
      </c>
      <c r="B148">
        <v>146</v>
      </c>
      <c r="C148" t="s">
        <v>1299</v>
      </c>
      <c r="D148" t="s">
        <v>1431</v>
      </c>
      <c r="F148">
        <v>68</v>
      </c>
      <c r="S148" t="s">
        <v>1432</v>
      </c>
      <c r="X148">
        <v>98304</v>
      </c>
      <c r="Z148" t="s">
        <v>1432</v>
      </c>
      <c r="AA148" t="s">
        <v>495</v>
      </c>
      <c r="AC148" t="s">
        <v>676</v>
      </c>
      <c r="AD148" t="s">
        <v>404</v>
      </c>
      <c r="AE148" t="s">
        <v>893</v>
      </c>
      <c r="AF148" t="s">
        <v>405</v>
      </c>
      <c r="CU148" t="s">
        <v>1433</v>
      </c>
      <c r="DI148">
        <v>25</v>
      </c>
      <c r="DO148" t="s">
        <v>1432</v>
      </c>
      <c r="DS148">
        <v>0</v>
      </c>
      <c r="DT148" t="s">
        <v>715</v>
      </c>
      <c r="EA148">
        <v>1</v>
      </c>
      <c r="EB148">
        <v>9</v>
      </c>
      <c r="ED148" t="s">
        <v>409</v>
      </c>
      <c r="EQ148" t="s">
        <v>383</v>
      </c>
      <c r="ER148" t="s">
        <v>383</v>
      </c>
      <c r="ES148" t="s">
        <v>374</v>
      </c>
      <c r="EW148">
        <v>1</v>
      </c>
      <c r="FW148">
        <v>18</v>
      </c>
      <c r="FX148">
        <v>20</v>
      </c>
      <c r="GC148" t="s">
        <v>1384</v>
      </c>
      <c r="GL148">
        <v>0</v>
      </c>
      <c r="GM148">
        <v>1</v>
      </c>
      <c r="GR148">
        <v>1</v>
      </c>
      <c r="GS148">
        <v>8</v>
      </c>
      <c r="GT148">
        <v>5</v>
      </c>
      <c r="GU148">
        <v>0</v>
      </c>
      <c r="GV148">
        <v>1</v>
      </c>
      <c r="IB148">
        <v>300</v>
      </c>
      <c r="IC148" t="s">
        <v>412</v>
      </c>
      <c r="ID148">
        <v>60</v>
      </c>
      <c r="IE148" t="s">
        <v>413</v>
      </c>
      <c r="IF148">
        <v>-50</v>
      </c>
      <c r="IG148" t="s">
        <v>1434</v>
      </c>
      <c r="IH148">
        <v>-2</v>
      </c>
      <c r="II148" t="s">
        <v>1435</v>
      </c>
      <c r="IJ148">
        <v>-25</v>
      </c>
      <c r="IK148" t="s">
        <v>1436</v>
      </c>
      <c r="IL148">
        <v>-1</v>
      </c>
      <c r="IM148" t="s">
        <v>1437</v>
      </c>
      <c r="JP148">
        <v>1</v>
      </c>
      <c r="JX148">
        <v>8</v>
      </c>
      <c r="LH148">
        <v>640</v>
      </c>
      <c r="LI148">
        <v>16000</v>
      </c>
      <c r="LJ148">
        <v>0</v>
      </c>
    </row>
    <row r="149" spans="1:322">
      <c r="A149" t="s">
        <v>1438</v>
      </c>
      <c r="B149">
        <v>147</v>
      </c>
      <c r="C149" t="s">
        <v>1299</v>
      </c>
      <c r="D149" t="s">
        <v>1439</v>
      </c>
      <c r="E149">
        <v>67</v>
      </c>
      <c r="F149">
        <v>9</v>
      </c>
      <c r="Y149" t="s">
        <v>1439</v>
      </c>
      <c r="AA149" t="s">
        <v>1440</v>
      </c>
      <c r="AC149" t="s">
        <v>491</v>
      </c>
      <c r="AD149" t="s">
        <v>941</v>
      </c>
      <c r="AE149" t="s">
        <v>492</v>
      </c>
      <c r="AF149" t="s">
        <v>1221</v>
      </c>
      <c r="DI149">
        <v>39</v>
      </c>
      <c r="EA149">
        <v>1</v>
      </c>
      <c r="EB149">
        <v>3</v>
      </c>
      <c r="ED149" t="s">
        <v>372</v>
      </c>
      <c r="EE149">
        <v>3</v>
      </c>
      <c r="EG149" t="s">
        <v>1098</v>
      </c>
      <c r="EL149" t="s">
        <v>1098</v>
      </c>
      <c r="EQ149" t="s">
        <v>429</v>
      </c>
      <c r="ER149" t="s">
        <v>370</v>
      </c>
      <c r="ES149" t="s">
        <v>374</v>
      </c>
      <c r="ET149">
        <v>11</v>
      </c>
      <c r="EW149">
        <v>1</v>
      </c>
      <c r="EY149">
        <v>1</v>
      </c>
      <c r="EZ149">
        <v>1</v>
      </c>
      <c r="FH149">
        <v>1</v>
      </c>
      <c r="FJ149">
        <v>1</v>
      </c>
      <c r="FW149">
        <v>24</v>
      </c>
      <c r="FX149">
        <v>20</v>
      </c>
      <c r="GC149" t="s">
        <v>1400</v>
      </c>
      <c r="GL149">
        <v>1</v>
      </c>
      <c r="GM149">
        <v>1</v>
      </c>
      <c r="GR149">
        <v>1</v>
      </c>
      <c r="GS149">
        <v>7</v>
      </c>
      <c r="GT149">
        <v>3</v>
      </c>
      <c r="GU149">
        <v>0</v>
      </c>
      <c r="HH149" t="s">
        <v>1441</v>
      </c>
      <c r="HI149" t="s">
        <v>430</v>
      </c>
      <c r="HN149" t="s">
        <v>1426</v>
      </c>
      <c r="HO149" t="s">
        <v>431</v>
      </c>
      <c r="IB149">
        <v>90</v>
      </c>
      <c r="IC149" t="s">
        <v>1442</v>
      </c>
      <c r="ID149">
        <v>5</v>
      </c>
      <c r="IE149" t="s">
        <v>433</v>
      </c>
      <c r="IF149">
        <v>20</v>
      </c>
      <c r="IG149" t="s">
        <v>979</v>
      </c>
      <c r="IH149">
        <v>200</v>
      </c>
      <c r="II149" t="s">
        <v>980</v>
      </c>
      <c r="IJ149">
        <v>0</v>
      </c>
      <c r="IK149" t="s">
        <v>1278</v>
      </c>
      <c r="IL149">
        <v>50</v>
      </c>
      <c r="IM149" t="s">
        <v>1279</v>
      </c>
      <c r="IN149">
        <v>150</v>
      </c>
      <c r="IO149" t="s">
        <v>571</v>
      </c>
      <c r="IP149">
        <v>8</v>
      </c>
      <c r="IQ149" t="s">
        <v>398</v>
      </c>
      <c r="JP149">
        <v>1</v>
      </c>
      <c r="JQ149">
        <v>100</v>
      </c>
      <c r="JR149">
        <v>7</v>
      </c>
      <c r="JX149">
        <v>8</v>
      </c>
      <c r="JY149">
        <v>128</v>
      </c>
      <c r="KM149" t="s">
        <v>873</v>
      </c>
      <c r="LF149">
        <v>4</v>
      </c>
      <c r="LH149">
        <v>768</v>
      </c>
      <c r="LI149">
        <v>32000</v>
      </c>
      <c r="LJ149">
        <v>0</v>
      </c>
    </row>
    <row r="150" spans="1:322">
      <c r="A150" t="s">
        <v>1443</v>
      </c>
      <c r="B150">
        <v>148</v>
      </c>
      <c r="C150" t="s">
        <v>1299</v>
      </c>
      <c r="D150" t="s">
        <v>1444</v>
      </c>
      <c r="AW150" t="s">
        <v>1445</v>
      </c>
      <c r="AZ150" t="s">
        <v>491</v>
      </c>
      <c r="BA150" t="s">
        <v>420</v>
      </c>
      <c r="EA150">
        <v>1</v>
      </c>
      <c r="EB150">
        <v>0</v>
      </c>
      <c r="ED150" t="s">
        <v>409</v>
      </c>
      <c r="EQ150" t="s">
        <v>383</v>
      </c>
      <c r="ER150" t="s">
        <v>383</v>
      </c>
      <c r="ES150" t="s">
        <v>374</v>
      </c>
      <c r="EW150">
        <v>1</v>
      </c>
      <c r="FW150">
        <v>24</v>
      </c>
      <c r="FX150">
        <v>20</v>
      </c>
      <c r="GC150" t="s">
        <v>1403</v>
      </c>
      <c r="GL150">
        <v>0</v>
      </c>
      <c r="GM150">
        <v>0</v>
      </c>
      <c r="GR150">
        <v>0</v>
      </c>
      <c r="GS150">
        <v>8</v>
      </c>
      <c r="GT150">
        <v>0</v>
      </c>
      <c r="GU150">
        <v>0</v>
      </c>
      <c r="GV150">
        <v>1</v>
      </c>
      <c r="HE150">
        <v>1</v>
      </c>
      <c r="IB150">
        <v>7</v>
      </c>
      <c r="IC150" t="s">
        <v>1091</v>
      </c>
      <c r="ID150">
        <v>50</v>
      </c>
      <c r="IE150" t="s">
        <v>731</v>
      </c>
      <c r="JP150">
        <v>1</v>
      </c>
      <c r="JX150">
        <v>8</v>
      </c>
      <c r="LH150">
        <v>768</v>
      </c>
      <c r="LI150">
        <v>32000</v>
      </c>
      <c r="LJ150">
        <v>0</v>
      </c>
    </row>
    <row r="151" spans="1:322">
      <c r="A151" t="s">
        <v>1446</v>
      </c>
      <c r="B151">
        <v>149</v>
      </c>
      <c r="C151" t="s">
        <v>1299</v>
      </c>
      <c r="D151" t="s">
        <v>1447</v>
      </c>
      <c r="F151">
        <v>68</v>
      </c>
      <c r="S151" t="s">
        <v>1448</v>
      </c>
      <c r="Y151" t="s">
        <v>1448</v>
      </c>
      <c r="Z151" t="s">
        <v>1448</v>
      </c>
      <c r="AA151" t="s">
        <v>1449</v>
      </c>
      <c r="AC151" t="s">
        <v>1450</v>
      </c>
      <c r="AD151" t="s">
        <v>404</v>
      </c>
      <c r="AE151" t="s">
        <v>1451</v>
      </c>
      <c r="AF151" t="s">
        <v>404</v>
      </c>
      <c r="AG151" t="s">
        <v>1220</v>
      </c>
      <c r="AH151" t="s">
        <v>404</v>
      </c>
      <c r="CU151" t="s">
        <v>1452</v>
      </c>
      <c r="DI151">
        <v>25</v>
      </c>
      <c r="DO151" t="s">
        <v>1448</v>
      </c>
      <c r="DS151">
        <v>0</v>
      </c>
      <c r="DT151" t="s">
        <v>715</v>
      </c>
      <c r="EA151">
        <v>1</v>
      </c>
      <c r="EB151">
        <v>9</v>
      </c>
      <c r="ED151" t="s">
        <v>409</v>
      </c>
      <c r="EQ151" t="s">
        <v>383</v>
      </c>
      <c r="ER151" t="s">
        <v>383</v>
      </c>
      <c r="ES151" t="s">
        <v>374</v>
      </c>
      <c r="EW151">
        <v>1</v>
      </c>
      <c r="FW151">
        <v>24</v>
      </c>
      <c r="FX151">
        <v>20</v>
      </c>
      <c r="GC151" t="s">
        <v>1391</v>
      </c>
      <c r="GL151">
        <v>0</v>
      </c>
      <c r="GM151">
        <v>1</v>
      </c>
      <c r="GR151">
        <v>1</v>
      </c>
      <c r="GS151">
        <v>8</v>
      </c>
      <c r="GT151">
        <v>7</v>
      </c>
      <c r="GU151">
        <v>0</v>
      </c>
      <c r="GV151">
        <v>1</v>
      </c>
      <c r="IB151">
        <v>750</v>
      </c>
      <c r="IC151" t="s">
        <v>412</v>
      </c>
      <c r="ID151">
        <v>250</v>
      </c>
      <c r="IE151" t="s">
        <v>413</v>
      </c>
      <c r="IF151">
        <v>35</v>
      </c>
      <c r="IG151" t="s">
        <v>1453</v>
      </c>
      <c r="IH151">
        <v>3</v>
      </c>
      <c r="II151" t="s">
        <v>1454</v>
      </c>
      <c r="IP151">
        <v>125</v>
      </c>
      <c r="IQ151" t="s">
        <v>1395</v>
      </c>
      <c r="JP151">
        <v>1</v>
      </c>
      <c r="JQ151">
        <v>50</v>
      </c>
      <c r="JR151">
        <v>10</v>
      </c>
      <c r="JX151">
        <v>8</v>
      </c>
      <c r="LH151">
        <v>768</v>
      </c>
      <c r="LI151">
        <v>32000</v>
      </c>
      <c r="LJ151">
        <v>0</v>
      </c>
    </row>
    <row r="152" spans="1:322">
      <c r="A152" t="s">
        <v>1455</v>
      </c>
      <c r="B152">
        <v>150</v>
      </c>
      <c r="C152" t="s">
        <v>1299</v>
      </c>
      <c r="D152" t="s">
        <v>1456</v>
      </c>
      <c r="E152">
        <v>33</v>
      </c>
      <c r="F152">
        <v>75</v>
      </c>
      <c r="S152" t="s">
        <v>1457</v>
      </c>
      <c r="T152" t="s">
        <v>1458</v>
      </c>
      <c r="U152" t="s">
        <v>1459</v>
      </c>
      <c r="X152">
        <v>2</v>
      </c>
      <c r="Z152" t="s">
        <v>963</v>
      </c>
      <c r="AA152" t="s">
        <v>1460</v>
      </c>
      <c r="AB152" t="s">
        <v>495</v>
      </c>
      <c r="AC152" t="s">
        <v>491</v>
      </c>
      <c r="AD152">
        <f>-DM78</f>
        <v>0</v>
      </c>
      <c r="AE152" t="s">
        <v>492</v>
      </c>
      <c r="AF152">
        <f>-DM78</f>
        <v>0</v>
      </c>
      <c r="AG152" t="s">
        <v>493</v>
      </c>
      <c r="AH152">
        <f>-DM78</f>
        <v>0</v>
      </c>
      <c r="AI152" t="s">
        <v>864</v>
      </c>
      <c r="AJ152" t="s">
        <v>1461</v>
      </c>
      <c r="DB152" t="s">
        <v>1462</v>
      </c>
      <c r="DH152">
        <v>26</v>
      </c>
      <c r="DI152">
        <v>41</v>
      </c>
      <c r="DO152" t="s">
        <v>1457</v>
      </c>
      <c r="DP152" t="s">
        <v>1458</v>
      </c>
      <c r="DQ152" t="s">
        <v>1459</v>
      </c>
      <c r="EA152">
        <v>1</v>
      </c>
      <c r="EB152">
        <v>0</v>
      </c>
      <c r="ED152" t="s">
        <v>372</v>
      </c>
      <c r="EQ152" t="s">
        <v>383</v>
      </c>
      <c r="ER152" t="s">
        <v>383</v>
      </c>
      <c r="ES152" t="s">
        <v>374</v>
      </c>
      <c r="EW152">
        <v>1</v>
      </c>
      <c r="FA152">
        <v>1</v>
      </c>
      <c r="FC152">
        <v>6</v>
      </c>
      <c r="FD152">
        <v>1</v>
      </c>
      <c r="FW152">
        <v>24</v>
      </c>
      <c r="FX152">
        <v>20</v>
      </c>
      <c r="GC152" t="s">
        <v>1407</v>
      </c>
      <c r="GL152">
        <v>0</v>
      </c>
      <c r="GM152">
        <v>1</v>
      </c>
      <c r="GR152">
        <v>1</v>
      </c>
      <c r="GS152">
        <v>8</v>
      </c>
      <c r="GT152">
        <v>4</v>
      </c>
      <c r="GU152">
        <v>0</v>
      </c>
      <c r="GV152">
        <v>1</v>
      </c>
      <c r="HH152">
        <v>1000</v>
      </c>
      <c r="HI152" t="s">
        <v>1463</v>
      </c>
      <c r="HJ152" t="s">
        <v>495</v>
      </c>
      <c r="HK152" t="s">
        <v>549</v>
      </c>
      <c r="IB152">
        <v>6</v>
      </c>
      <c r="IC152" t="s">
        <v>549</v>
      </c>
      <c r="ID152">
        <v>1</v>
      </c>
      <c r="IE152" t="s">
        <v>415</v>
      </c>
      <c r="IF152">
        <v>20</v>
      </c>
      <c r="IG152" t="s">
        <v>1464</v>
      </c>
      <c r="IH152">
        <v>5</v>
      </c>
      <c r="II152" t="s">
        <v>1465</v>
      </c>
      <c r="IJ152">
        <v>10</v>
      </c>
      <c r="IK152" t="s">
        <v>1466</v>
      </c>
      <c r="IL152">
        <v>60</v>
      </c>
      <c r="IM152" t="s">
        <v>1329</v>
      </c>
      <c r="IN152">
        <v>0</v>
      </c>
      <c r="IO152" t="s">
        <v>503</v>
      </c>
      <c r="IP152">
        <v>75</v>
      </c>
      <c r="IQ152" t="s">
        <v>504</v>
      </c>
      <c r="JP152">
        <v>1</v>
      </c>
      <c r="JX152">
        <v>8</v>
      </c>
      <c r="LH152">
        <v>768</v>
      </c>
      <c r="LI152">
        <v>32000</v>
      </c>
      <c r="LJ152">
        <v>0</v>
      </c>
    </row>
    <row r="153" spans="1:322">
      <c r="A153" t="s">
        <v>1467</v>
      </c>
      <c r="B153">
        <v>151</v>
      </c>
      <c r="C153" t="s">
        <v>1299</v>
      </c>
      <c r="D153" t="s">
        <v>1468</v>
      </c>
      <c r="E153">
        <v>38</v>
      </c>
      <c r="F153">
        <v>76</v>
      </c>
      <c r="G153">
        <v>1</v>
      </c>
      <c r="Y153" t="s">
        <v>1468</v>
      </c>
      <c r="CS153">
        <v>1</v>
      </c>
      <c r="CT153" t="s">
        <v>1469</v>
      </c>
      <c r="DH153">
        <v>31</v>
      </c>
      <c r="DI153">
        <v>45</v>
      </c>
      <c r="DJ153">
        <v>1</v>
      </c>
      <c r="EA153">
        <v>1</v>
      </c>
      <c r="EB153">
        <v>3</v>
      </c>
      <c r="ED153" t="s">
        <v>409</v>
      </c>
      <c r="EE153">
        <v>2</v>
      </c>
      <c r="EG153" t="s">
        <v>1098</v>
      </c>
      <c r="EQ153" t="s">
        <v>429</v>
      </c>
      <c r="ER153" t="s">
        <v>370</v>
      </c>
      <c r="ES153" t="s">
        <v>374</v>
      </c>
      <c r="ET153">
        <v>10</v>
      </c>
      <c r="EV153">
        <v>1</v>
      </c>
      <c r="EY153">
        <v>1</v>
      </c>
      <c r="FH153">
        <v>1</v>
      </c>
      <c r="FW153">
        <v>30</v>
      </c>
      <c r="FX153">
        <v>20</v>
      </c>
      <c r="GC153" t="s">
        <v>1416</v>
      </c>
      <c r="GD153" t="s">
        <v>1422</v>
      </c>
      <c r="GL153">
        <v>1</v>
      </c>
      <c r="GM153">
        <v>1</v>
      </c>
      <c r="GR153">
        <v>1</v>
      </c>
      <c r="GS153">
        <v>7</v>
      </c>
      <c r="GT153">
        <v>25</v>
      </c>
      <c r="GU153">
        <v>1</v>
      </c>
      <c r="HH153" t="s">
        <v>495</v>
      </c>
      <c r="HI153" t="s">
        <v>430</v>
      </c>
      <c r="IB153">
        <v>30</v>
      </c>
      <c r="IC153" t="s">
        <v>432</v>
      </c>
      <c r="ID153">
        <v>5</v>
      </c>
      <c r="IE153" t="s">
        <v>433</v>
      </c>
      <c r="JP153">
        <v>1</v>
      </c>
      <c r="JQ153">
        <v>50</v>
      </c>
      <c r="JR153">
        <v>5</v>
      </c>
      <c r="JX153">
        <v>8</v>
      </c>
      <c r="JY153">
        <v>128</v>
      </c>
      <c r="LH153">
        <v>896</v>
      </c>
      <c r="LI153">
        <v>64000</v>
      </c>
      <c r="LJ153">
        <v>0</v>
      </c>
    </row>
    <row r="154" spans="1:322">
      <c r="A154" t="s">
        <v>1470</v>
      </c>
      <c r="B154">
        <v>152</v>
      </c>
      <c r="C154" t="s">
        <v>1299</v>
      </c>
      <c r="D154" t="s">
        <v>1471</v>
      </c>
      <c r="E154">
        <v>39</v>
      </c>
      <c r="F154">
        <v>2</v>
      </c>
      <c r="Y154" t="s">
        <v>1471</v>
      </c>
      <c r="AA154" t="s">
        <v>1472</v>
      </c>
      <c r="AC154" t="s">
        <v>864</v>
      </c>
      <c r="AD154" t="s">
        <v>498</v>
      </c>
      <c r="AE154" t="s">
        <v>1473</v>
      </c>
      <c r="AF154">
        <v>-100</v>
      </c>
      <c r="CU154" t="s">
        <v>1474</v>
      </c>
      <c r="CV154">
        <v>1</v>
      </c>
      <c r="EA154">
        <v>1</v>
      </c>
      <c r="EB154">
        <v>4</v>
      </c>
      <c r="ED154" t="s">
        <v>372</v>
      </c>
      <c r="EG154" t="s">
        <v>1098</v>
      </c>
      <c r="EQ154" t="s">
        <v>370</v>
      </c>
      <c r="ER154" t="s">
        <v>370</v>
      </c>
      <c r="ES154" t="s">
        <v>374</v>
      </c>
      <c r="EW154">
        <v>1</v>
      </c>
      <c r="EY154">
        <v>1</v>
      </c>
      <c r="EZ154">
        <v>1</v>
      </c>
      <c r="FH154">
        <v>1</v>
      </c>
      <c r="FJ154">
        <v>1</v>
      </c>
      <c r="FW154">
        <v>30</v>
      </c>
      <c r="FX154">
        <v>20</v>
      </c>
      <c r="GC154" t="s">
        <v>1422</v>
      </c>
      <c r="GL154">
        <v>1</v>
      </c>
      <c r="GM154">
        <v>1</v>
      </c>
      <c r="GR154">
        <v>1</v>
      </c>
      <c r="GS154">
        <v>8</v>
      </c>
      <c r="GT154">
        <v>4</v>
      </c>
      <c r="GU154">
        <v>0</v>
      </c>
      <c r="GV154">
        <v>1</v>
      </c>
      <c r="HH154" t="s">
        <v>1475</v>
      </c>
      <c r="HI154" t="s">
        <v>430</v>
      </c>
      <c r="HJ154" t="s">
        <v>1472</v>
      </c>
      <c r="HK154" t="s">
        <v>571</v>
      </c>
      <c r="HN154">
        <v>100</v>
      </c>
      <c r="HO154" t="s">
        <v>431</v>
      </c>
      <c r="IB154">
        <v>150</v>
      </c>
      <c r="IC154" t="s">
        <v>432</v>
      </c>
      <c r="ID154">
        <v>15</v>
      </c>
      <c r="IE154" t="s">
        <v>433</v>
      </c>
      <c r="IF154">
        <v>25</v>
      </c>
      <c r="IG154" t="s">
        <v>1476</v>
      </c>
      <c r="IH154">
        <v>75</v>
      </c>
      <c r="II154" t="s">
        <v>1477</v>
      </c>
      <c r="IJ154">
        <v>0</v>
      </c>
      <c r="IK154" t="s">
        <v>1237</v>
      </c>
      <c r="IP154">
        <v>10</v>
      </c>
      <c r="IQ154" t="s">
        <v>398</v>
      </c>
      <c r="JP154">
        <v>1</v>
      </c>
      <c r="JQ154">
        <v>100</v>
      </c>
      <c r="JR154">
        <v>15</v>
      </c>
      <c r="JX154">
        <v>8</v>
      </c>
      <c r="JY154">
        <v>128</v>
      </c>
      <c r="KM154" t="s">
        <v>873</v>
      </c>
      <c r="LF154">
        <v>4</v>
      </c>
      <c r="LH154">
        <v>896</v>
      </c>
      <c r="LI154">
        <v>64000</v>
      </c>
      <c r="LJ154">
        <v>0</v>
      </c>
    </row>
    <row r="155" spans="1:322">
      <c r="A155" t="s">
        <v>1478</v>
      </c>
      <c r="B155">
        <v>153</v>
      </c>
      <c r="C155" t="s">
        <v>1299</v>
      </c>
      <c r="D155" t="s">
        <v>1479</v>
      </c>
      <c r="AW155" t="s">
        <v>1480</v>
      </c>
      <c r="AZ155" t="s">
        <v>561</v>
      </c>
      <c r="BA155" t="s">
        <v>420</v>
      </c>
      <c r="BB155" t="s">
        <v>563</v>
      </c>
      <c r="BC155" t="s">
        <v>420</v>
      </c>
      <c r="BD155" t="s">
        <v>564</v>
      </c>
      <c r="BE155" t="s">
        <v>420</v>
      </c>
      <c r="BF155" t="s">
        <v>565</v>
      </c>
      <c r="BG155" t="s">
        <v>420</v>
      </c>
      <c r="EA155">
        <v>1</v>
      </c>
      <c r="EB155">
        <v>0</v>
      </c>
      <c r="ED155" t="s">
        <v>409</v>
      </c>
      <c r="EQ155" t="s">
        <v>383</v>
      </c>
      <c r="ER155" t="s">
        <v>383</v>
      </c>
      <c r="ES155" t="s">
        <v>374</v>
      </c>
      <c r="EW155">
        <v>1</v>
      </c>
      <c r="FW155">
        <v>30</v>
      </c>
      <c r="FX155">
        <v>20</v>
      </c>
      <c r="GC155" t="s">
        <v>1427</v>
      </c>
      <c r="GL155">
        <v>0</v>
      </c>
      <c r="GM155">
        <v>0</v>
      </c>
      <c r="GR155">
        <v>0</v>
      </c>
      <c r="GS155">
        <v>8</v>
      </c>
      <c r="GT155">
        <v>0</v>
      </c>
      <c r="GU155">
        <v>0</v>
      </c>
      <c r="GV155">
        <v>1</v>
      </c>
      <c r="HE155">
        <v>1</v>
      </c>
      <c r="IB155">
        <v>0</v>
      </c>
      <c r="IC155" t="s">
        <v>1037</v>
      </c>
      <c r="ID155">
        <v>80</v>
      </c>
      <c r="IE155" t="s">
        <v>1038</v>
      </c>
      <c r="JP155">
        <v>1</v>
      </c>
      <c r="JX155">
        <v>8</v>
      </c>
      <c r="LH155">
        <v>896</v>
      </c>
      <c r="LI155">
        <v>64000</v>
      </c>
      <c r="LJ155">
        <v>0</v>
      </c>
    </row>
    <row r="156" spans="1:322">
      <c r="A156" t="s">
        <v>1481</v>
      </c>
      <c r="B156">
        <v>154</v>
      </c>
      <c r="C156" t="s">
        <v>1299</v>
      </c>
      <c r="D156" t="s">
        <v>1482</v>
      </c>
      <c r="F156">
        <v>68</v>
      </c>
      <c r="S156" t="s">
        <v>1483</v>
      </c>
      <c r="CU156" t="s">
        <v>1484</v>
      </c>
      <c r="DE156" t="s">
        <v>1483</v>
      </c>
      <c r="DI156">
        <v>25</v>
      </c>
      <c r="DO156" t="s">
        <v>1483</v>
      </c>
      <c r="DS156">
        <v>0</v>
      </c>
      <c r="DT156" t="s">
        <v>715</v>
      </c>
      <c r="EA156">
        <v>1</v>
      </c>
      <c r="EB156">
        <v>9</v>
      </c>
      <c r="ED156" t="s">
        <v>409</v>
      </c>
      <c r="EQ156" t="s">
        <v>383</v>
      </c>
      <c r="ER156" t="s">
        <v>383</v>
      </c>
      <c r="ES156" t="s">
        <v>374</v>
      </c>
      <c r="EW156">
        <v>1</v>
      </c>
      <c r="FJ156">
        <v>1</v>
      </c>
      <c r="FW156">
        <v>30</v>
      </c>
      <c r="FX156">
        <v>20</v>
      </c>
      <c r="GC156" t="s">
        <v>1430</v>
      </c>
      <c r="GD156" t="s">
        <v>1446</v>
      </c>
      <c r="GL156">
        <v>0</v>
      </c>
      <c r="GM156">
        <v>1</v>
      </c>
      <c r="GR156">
        <v>1</v>
      </c>
      <c r="GS156">
        <v>6</v>
      </c>
      <c r="GT156">
        <v>40</v>
      </c>
      <c r="GU156">
        <v>3</v>
      </c>
      <c r="GV156">
        <v>1</v>
      </c>
      <c r="HN156" t="s">
        <v>495</v>
      </c>
      <c r="HO156" t="s">
        <v>1111</v>
      </c>
      <c r="IB156">
        <v>25</v>
      </c>
      <c r="IC156" t="s">
        <v>1112</v>
      </c>
      <c r="ID156">
        <v>5</v>
      </c>
      <c r="IE156" t="s">
        <v>1113</v>
      </c>
      <c r="IP156">
        <v>6</v>
      </c>
      <c r="IQ156" t="s">
        <v>398</v>
      </c>
      <c r="JP156">
        <v>1</v>
      </c>
      <c r="JX156">
        <v>8</v>
      </c>
      <c r="JZ156">
        <v>30</v>
      </c>
      <c r="KA156">
        <v>8</v>
      </c>
      <c r="KB156">
        <v>9</v>
      </c>
      <c r="KC156">
        <v>10</v>
      </c>
      <c r="KD156">
        <v>12</v>
      </c>
      <c r="KE156">
        <v>14</v>
      </c>
      <c r="KF156">
        <v>40</v>
      </c>
      <c r="KG156">
        <v>8</v>
      </c>
      <c r="KH156">
        <v>9</v>
      </c>
      <c r="KI156">
        <v>10</v>
      </c>
      <c r="KJ156">
        <v>12</v>
      </c>
      <c r="KK156">
        <v>14</v>
      </c>
      <c r="KL156" t="s">
        <v>1485</v>
      </c>
      <c r="LH156">
        <v>896</v>
      </c>
      <c r="LI156">
        <v>64000</v>
      </c>
      <c r="LJ156">
        <v>0</v>
      </c>
    </row>
    <row r="157" spans="1:322">
      <c r="A157" t="s">
        <v>1486</v>
      </c>
      <c r="B157">
        <v>155</v>
      </c>
      <c r="C157" t="s">
        <v>1299</v>
      </c>
      <c r="D157" t="s">
        <v>1487</v>
      </c>
      <c r="F157">
        <v>68</v>
      </c>
      <c r="S157" t="s">
        <v>1488</v>
      </c>
      <c r="Y157" t="s">
        <v>1488</v>
      </c>
      <c r="Z157" t="s">
        <v>1488</v>
      </c>
      <c r="AA157" t="s">
        <v>1489</v>
      </c>
      <c r="AC157" t="s">
        <v>1490</v>
      </c>
      <c r="AD157" t="s">
        <v>445</v>
      </c>
      <c r="CU157" t="s">
        <v>1491</v>
      </c>
      <c r="DI157">
        <v>25</v>
      </c>
      <c r="DO157" t="s">
        <v>1488</v>
      </c>
      <c r="DS157">
        <v>0</v>
      </c>
      <c r="DT157" t="s">
        <v>715</v>
      </c>
      <c r="EA157">
        <v>1</v>
      </c>
      <c r="EB157">
        <v>9</v>
      </c>
      <c r="ED157" t="s">
        <v>409</v>
      </c>
      <c r="EQ157" t="s">
        <v>383</v>
      </c>
      <c r="ER157" t="s">
        <v>383</v>
      </c>
      <c r="ES157" t="s">
        <v>374</v>
      </c>
      <c r="EW157">
        <v>1</v>
      </c>
      <c r="FW157">
        <v>30</v>
      </c>
      <c r="FX157">
        <v>20</v>
      </c>
      <c r="GC157" t="s">
        <v>1446</v>
      </c>
      <c r="GL157">
        <v>0</v>
      </c>
      <c r="GM157">
        <v>1</v>
      </c>
      <c r="GR157">
        <v>1</v>
      </c>
      <c r="GS157">
        <v>8</v>
      </c>
      <c r="GT157">
        <v>11</v>
      </c>
      <c r="GU157">
        <v>0</v>
      </c>
      <c r="GV157">
        <v>1</v>
      </c>
      <c r="IB157">
        <v>750</v>
      </c>
      <c r="IC157" t="s">
        <v>412</v>
      </c>
      <c r="ID157">
        <v>250</v>
      </c>
      <c r="IE157" t="s">
        <v>413</v>
      </c>
      <c r="IF157">
        <v>1</v>
      </c>
      <c r="IG157" t="s">
        <v>1492</v>
      </c>
      <c r="IP157">
        <v>125</v>
      </c>
      <c r="IQ157" t="s">
        <v>1395</v>
      </c>
      <c r="JP157">
        <v>1</v>
      </c>
      <c r="JX157">
        <v>8</v>
      </c>
      <c r="LH157">
        <v>896</v>
      </c>
      <c r="LI157">
        <v>64000</v>
      </c>
      <c r="LJ157">
        <v>0</v>
      </c>
    </row>
    <row r="158" spans="1:322">
      <c r="A158" t="s">
        <v>1493</v>
      </c>
      <c r="B158">
        <v>156</v>
      </c>
      <c r="E158">
        <v>42</v>
      </c>
      <c r="F158">
        <v>83</v>
      </c>
      <c r="EA158">
        <v>1</v>
      </c>
      <c r="EB158">
        <v>0</v>
      </c>
      <c r="ED158" t="s">
        <v>409</v>
      </c>
      <c r="EQ158" t="s">
        <v>429</v>
      </c>
      <c r="ER158" t="s">
        <v>429</v>
      </c>
      <c r="ES158" t="s">
        <v>374</v>
      </c>
      <c r="EW158">
        <v>1</v>
      </c>
      <c r="FW158">
        <v>1</v>
      </c>
      <c r="GL158">
        <v>0</v>
      </c>
      <c r="GM158">
        <v>0</v>
      </c>
      <c r="GV158">
        <v>1</v>
      </c>
      <c r="JP158">
        <v>1</v>
      </c>
      <c r="JQ158">
        <v>20</v>
      </c>
      <c r="JR158">
        <v>10</v>
      </c>
      <c r="JX158">
        <v>8</v>
      </c>
      <c r="LI158">
        <v>0</v>
      </c>
      <c r="LJ158">
        <v>0</v>
      </c>
    </row>
    <row r="159" spans="1:322">
      <c r="A159" t="s">
        <v>1494</v>
      </c>
      <c r="B159">
        <v>157</v>
      </c>
      <c r="F159">
        <v>85</v>
      </c>
      <c r="S159" t="s">
        <v>1495</v>
      </c>
      <c r="DN159" t="s">
        <v>1495</v>
      </c>
      <c r="EA159">
        <v>1</v>
      </c>
      <c r="EB159">
        <v>0</v>
      </c>
      <c r="ED159" t="s">
        <v>409</v>
      </c>
      <c r="EQ159" t="s">
        <v>429</v>
      </c>
      <c r="ER159" t="s">
        <v>429</v>
      </c>
      <c r="ES159" t="s">
        <v>374</v>
      </c>
      <c r="FW159">
        <v>1</v>
      </c>
      <c r="GL159">
        <v>0</v>
      </c>
      <c r="GM159">
        <v>0</v>
      </c>
      <c r="GV159">
        <v>1</v>
      </c>
      <c r="JP159">
        <v>1</v>
      </c>
      <c r="JX159">
        <v>8</v>
      </c>
      <c r="LI159">
        <v>0</v>
      </c>
      <c r="LJ159">
        <v>0</v>
      </c>
    </row>
    <row r="160" spans="1:322">
      <c r="A160" t="s">
        <v>1496</v>
      </c>
      <c r="B160">
        <v>158</v>
      </c>
      <c r="EA160">
        <v>1</v>
      </c>
      <c r="EB160">
        <v>0</v>
      </c>
      <c r="ED160" t="s">
        <v>409</v>
      </c>
      <c r="EQ160" t="s">
        <v>429</v>
      </c>
      <c r="ER160" t="s">
        <v>429</v>
      </c>
      <c r="ES160" t="s">
        <v>374</v>
      </c>
      <c r="FA160">
        <v>1</v>
      </c>
      <c r="FB160">
        <v>1</v>
      </c>
      <c r="FD160">
        <v>1</v>
      </c>
      <c r="FW160">
        <v>1</v>
      </c>
      <c r="GL160">
        <v>0</v>
      </c>
      <c r="GM160">
        <v>0</v>
      </c>
      <c r="GV160">
        <v>1</v>
      </c>
      <c r="JP160">
        <v>1</v>
      </c>
      <c r="JX160">
        <v>8</v>
      </c>
      <c r="LI160">
        <v>0</v>
      </c>
      <c r="LJ160">
        <v>0</v>
      </c>
    </row>
    <row r="161" spans="1:322">
      <c r="A161" t="s">
        <v>1497</v>
      </c>
      <c r="B161">
        <v>159</v>
      </c>
      <c r="E161">
        <v>43</v>
      </c>
      <c r="F161">
        <v>84</v>
      </c>
      <c r="CT161" t="s">
        <v>1498</v>
      </c>
      <c r="DI161">
        <v>46</v>
      </c>
      <c r="EA161">
        <v>1</v>
      </c>
      <c r="EB161">
        <v>0</v>
      </c>
      <c r="ED161" t="s">
        <v>409</v>
      </c>
      <c r="EQ161" t="s">
        <v>429</v>
      </c>
      <c r="ER161" t="s">
        <v>429</v>
      </c>
      <c r="ES161" t="s">
        <v>374</v>
      </c>
      <c r="FW161">
        <v>1</v>
      </c>
      <c r="GL161">
        <v>0</v>
      </c>
      <c r="GM161">
        <v>0</v>
      </c>
      <c r="GV161">
        <v>1</v>
      </c>
      <c r="HG161" t="s">
        <v>1499</v>
      </c>
      <c r="HH161" t="s">
        <v>1500</v>
      </c>
      <c r="HI161" t="s">
        <v>1501</v>
      </c>
      <c r="JP161">
        <v>1</v>
      </c>
      <c r="JX161">
        <v>8</v>
      </c>
      <c r="LI161">
        <v>0</v>
      </c>
      <c r="LJ161">
        <v>0</v>
      </c>
    </row>
    <row r="162" spans="1:322">
      <c r="A162" t="s">
        <v>1502</v>
      </c>
      <c r="B162">
        <v>160</v>
      </c>
      <c r="F162">
        <v>85</v>
      </c>
      <c r="S162" t="s">
        <v>1503</v>
      </c>
      <c r="EA162">
        <v>1</v>
      </c>
      <c r="EB162">
        <v>0</v>
      </c>
      <c r="ED162" t="s">
        <v>409</v>
      </c>
      <c r="EQ162" t="s">
        <v>429</v>
      </c>
      <c r="ER162" t="s">
        <v>429</v>
      </c>
      <c r="ES162" t="s">
        <v>374</v>
      </c>
      <c r="FW162">
        <v>1</v>
      </c>
      <c r="GL162">
        <v>0</v>
      </c>
      <c r="GM162">
        <v>0</v>
      </c>
      <c r="GV162">
        <v>1</v>
      </c>
      <c r="JP162">
        <v>1</v>
      </c>
      <c r="JX162">
        <v>8</v>
      </c>
      <c r="LI162">
        <v>0</v>
      </c>
      <c r="LJ162">
        <v>0</v>
      </c>
    </row>
    <row r="163" spans="1:322">
      <c r="A163" t="s">
        <v>1504</v>
      </c>
      <c r="B163">
        <v>161</v>
      </c>
      <c r="E163">
        <v>44</v>
      </c>
      <c r="CT163" t="s">
        <v>1505</v>
      </c>
      <c r="DH163">
        <v>32</v>
      </c>
      <c r="DO163" t="s">
        <v>1506</v>
      </c>
      <c r="DP163" t="s">
        <v>1507</v>
      </c>
      <c r="EA163">
        <v>1</v>
      </c>
      <c r="EB163">
        <v>0</v>
      </c>
      <c r="ED163" t="s">
        <v>409</v>
      </c>
      <c r="EQ163" t="s">
        <v>429</v>
      </c>
      <c r="ER163" t="s">
        <v>429</v>
      </c>
      <c r="ES163" t="s">
        <v>374</v>
      </c>
      <c r="FW163">
        <v>1</v>
      </c>
      <c r="GL163">
        <v>0</v>
      </c>
      <c r="GM163">
        <v>0</v>
      </c>
      <c r="GV163">
        <v>1</v>
      </c>
      <c r="JP163">
        <v>1</v>
      </c>
      <c r="JX163">
        <v>8</v>
      </c>
      <c r="LI163">
        <v>0</v>
      </c>
      <c r="LJ163">
        <v>0</v>
      </c>
    </row>
    <row r="164" spans="1:322">
      <c r="A164" t="s">
        <v>1508</v>
      </c>
      <c r="B164">
        <v>162</v>
      </c>
      <c r="E164">
        <v>45</v>
      </c>
      <c r="F164">
        <v>86</v>
      </c>
      <c r="CT164" t="s">
        <v>1509</v>
      </c>
      <c r="DH164">
        <v>33</v>
      </c>
      <c r="DI164">
        <v>47</v>
      </c>
      <c r="EA164">
        <v>1</v>
      </c>
      <c r="EB164">
        <v>0</v>
      </c>
      <c r="ED164" t="s">
        <v>409</v>
      </c>
      <c r="EQ164" t="s">
        <v>429</v>
      </c>
      <c r="ER164" t="s">
        <v>429</v>
      </c>
      <c r="ES164" t="s">
        <v>374</v>
      </c>
      <c r="FW164">
        <v>1</v>
      </c>
      <c r="GL164">
        <v>0</v>
      </c>
      <c r="GM164">
        <v>0</v>
      </c>
      <c r="GV164">
        <v>1</v>
      </c>
      <c r="HH164">
        <v>10</v>
      </c>
      <c r="HI164" t="s">
        <v>1510</v>
      </c>
      <c r="JP164">
        <v>1</v>
      </c>
      <c r="JX164">
        <v>8</v>
      </c>
      <c r="LI164">
        <v>0</v>
      </c>
      <c r="LJ164">
        <v>0</v>
      </c>
    </row>
    <row r="165" spans="1:322">
      <c r="A165" t="s">
        <v>1511</v>
      </c>
      <c r="B165">
        <v>163</v>
      </c>
      <c r="F165">
        <v>87</v>
      </c>
      <c r="EA165">
        <v>1</v>
      </c>
      <c r="EB165">
        <v>0</v>
      </c>
      <c r="ED165" t="s">
        <v>409</v>
      </c>
      <c r="EQ165" t="s">
        <v>429</v>
      </c>
      <c r="ER165" t="s">
        <v>429</v>
      </c>
      <c r="ES165" t="s">
        <v>374</v>
      </c>
      <c r="FW165">
        <v>1</v>
      </c>
      <c r="GL165">
        <v>0</v>
      </c>
      <c r="GM165">
        <v>0</v>
      </c>
      <c r="GV165">
        <v>1</v>
      </c>
      <c r="JP165">
        <v>1</v>
      </c>
      <c r="JX165">
        <v>8</v>
      </c>
      <c r="LI165">
        <v>0</v>
      </c>
      <c r="LJ165">
        <v>0</v>
      </c>
    </row>
    <row r="166" spans="1:322">
      <c r="A166" t="s">
        <v>1512</v>
      </c>
      <c r="B166">
        <v>164</v>
      </c>
      <c r="E166">
        <v>46</v>
      </c>
      <c r="F166">
        <v>88</v>
      </c>
      <c r="S166" t="s">
        <v>1513</v>
      </c>
      <c r="DH166">
        <v>34</v>
      </c>
      <c r="DI166">
        <v>48</v>
      </c>
      <c r="DO166" t="s">
        <v>1513</v>
      </c>
      <c r="EA166">
        <v>1</v>
      </c>
      <c r="EB166">
        <v>0</v>
      </c>
      <c r="ED166" t="s">
        <v>409</v>
      </c>
      <c r="EQ166" t="s">
        <v>429</v>
      </c>
      <c r="ER166" t="s">
        <v>429</v>
      </c>
      <c r="ES166" t="s">
        <v>374</v>
      </c>
      <c r="FW166">
        <v>1</v>
      </c>
      <c r="GL166">
        <v>0</v>
      </c>
      <c r="GM166">
        <v>0</v>
      </c>
      <c r="GV166">
        <v>1</v>
      </c>
      <c r="JP166">
        <v>1</v>
      </c>
      <c r="JX166">
        <v>8</v>
      </c>
      <c r="LI166">
        <v>0</v>
      </c>
      <c r="LJ166">
        <v>0</v>
      </c>
    </row>
    <row r="167" spans="1:322">
      <c r="A167" t="s">
        <v>1514</v>
      </c>
      <c r="B167">
        <v>165</v>
      </c>
      <c r="E167">
        <v>47</v>
      </c>
      <c r="F167">
        <v>89</v>
      </c>
      <c r="EA167">
        <v>1</v>
      </c>
      <c r="EB167">
        <v>0</v>
      </c>
      <c r="ED167" t="s">
        <v>409</v>
      </c>
      <c r="EQ167" t="s">
        <v>429</v>
      </c>
      <c r="ER167" t="s">
        <v>429</v>
      </c>
      <c r="ES167" t="s">
        <v>374</v>
      </c>
      <c r="FW167">
        <v>1</v>
      </c>
      <c r="GL167">
        <v>0</v>
      </c>
      <c r="GM167">
        <v>0</v>
      </c>
      <c r="GV167">
        <v>1</v>
      </c>
      <c r="HH167">
        <v>10</v>
      </c>
      <c r="HI167" t="s">
        <v>430</v>
      </c>
      <c r="JP167">
        <v>1</v>
      </c>
      <c r="JQ167">
        <v>15</v>
      </c>
      <c r="JR167">
        <v>5</v>
      </c>
      <c r="JX167">
        <v>8</v>
      </c>
      <c r="LI167">
        <v>0</v>
      </c>
      <c r="LJ167">
        <v>0</v>
      </c>
    </row>
    <row r="168" spans="1:322">
      <c r="A168" t="s">
        <v>1515</v>
      </c>
      <c r="B168">
        <v>166</v>
      </c>
      <c r="E168">
        <v>48</v>
      </c>
      <c r="F168">
        <v>90</v>
      </c>
      <c r="DH168">
        <v>35</v>
      </c>
      <c r="DI168">
        <v>49</v>
      </c>
      <c r="EA168">
        <v>1</v>
      </c>
      <c r="EB168">
        <v>0</v>
      </c>
      <c r="ED168" t="s">
        <v>409</v>
      </c>
      <c r="EQ168" t="s">
        <v>429</v>
      </c>
      <c r="ER168" t="s">
        <v>429</v>
      </c>
      <c r="ES168" t="s">
        <v>374</v>
      </c>
      <c r="FW168">
        <v>1</v>
      </c>
      <c r="GL168">
        <v>0</v>
      </c>
      <c r="GM168">
        <v>0</v>
      </c>
      <c r="GV168">
        <v>1</v>
      </c>
      <c r="HH168">
        <v>11</v>
      </c>
      <c r="HI168" t="s">
        <v>1516</v>
      </c>
      <c r="HJ168">
        <v>19</v>
      </c>
      <c r="HK168" t="s">
        <v>1517</v>
      </c>
      <c r="JP168">
        <v>1</v>
      </c>
      <c r="JX168">
        <v>8</v>
      </c>
      <c r="LI168">
        <v>0</v>
      </c>
      <c r="LJ168">
        <v>0</v>
      </c>
    </row>
    <row r="169" spans="1:322">
      <c r="A169" t="s">
        <v>1518</v>
      </c>
      <c r="B169">
        <v>167</v>
      </c>
      <c r="E169">
        <v>49</v>
      </c>
      <c r="F169">
        <v>91</v>
      </c>
      <c r="DH169">
        <v>36</v>
      </c>
      <c r="DI169">
        <v>50</v>
      </c>
      <c r="EA169">
        <v>1</v>
      </c>
      <c r="EB169">
        <v>0</v>
      </c>
      <c r="ED169" t="s">
        <v>409</v>
      </c>
      <c r="EQ169" t="s">
        <v>429</v>
      </c>
      <c r="ER169" t="s">
        <v>429</v>
      </c>
      <c r="ES169" t="s">
        <v>374</v>
      </c>
      <c r="FW169">
        <v>1</v>
      </c>
      <c r="GL169">
        <v>0</v>
      </c>
      <c r="GM169">
        <v>0</v>
      </c>
      <c r="GV169">
        <v>1</v>
      </c>
      <c r="JP169">
        <v>1</v>
      </c>
      <c r="JX169">
        <v>8</v>
      </c>
      <c r="LI169">
        <v>0</v>
      </c>
      <c r="LJ169">
        <v>0</v>
      </c>
    </row>
    <row r="170" spans="1:322">
      <c r="A170" t="s">
        <v>1519</v>
      </c>
      <c r="B170">
        <v>168</v>
      </c>
      <c r="E170">
        <v>50</v>
      </c>
      <c r="F170">
        <v>92</v>
      </c>
      <c r="S170" t="s">
        <v>1520</v>
      </c>
      <c r="EA170">
        <v>1</v>
      </c>
      <c r="EB170">
        <v>0</v>
      </c>
      <c r="ED170" t="s">
        <v>409</v>
      </c>
      <c r="EQ170" t="s">
        <v>429</v>
      </c>
      <c r="ER170" t="s">
        <v>429</v>
      </c>
      <c r="ES170" t="s">
        <v>374</v>
      </c>
      <c r="EZ170">
        <v>1</v>
      </c>
      <c r="FW170">
        <v>1</v>
      </c>
      <c r="GL170">
        <v>0</v>
      </c>
      <c r="GM170">
        <v>0</v>
      </c>
      <c r="GV170">
        <v>1</v>
      </c>
      <c r="JP170">
        <v>1</v>
      </c>
      <c r="JX170">
        <v>8</v>
      </c>
      <c r="LI170">
        <v>0</v>
      </c>
      <c r="LJ170">
        <v>0</v>
      </c>
    </row>
    <row r="171" spans="1:322">
      <c r="A171" t="s">
        <v>1521</v>
      </c>
      <c r="B171">
        <v>169</v>
      </c>
      <c r="P171" t="s">
        <v>1522</v>
      </c>
      <c r="DN171" t="s">
        <v>1522</v>
      </c>
      <c r="EA171">
        <v>1</v>
      </c>
      <c r="EB171">
        <v>0</v>
      </c>
      <c r="ED171" t="s">
        <v>409</v>
      </c>
      <c r="EQ171" t="s">
        <v>429</v>
      </c>
      <c r="ER171" t="s">
        <v>429</v>
      </c>
      <c r="ES171" t="s">
        <v>383</v>
      </c>
      <c r="FW171">
        <v>1</v>
      </c>
      <c r="GL171">
        <v>0</v>
      </c>
      <c r="GM171">
        <v>0</v>
      </c>
      <c r="GV171">
        <v>1</v>
      </c>
      <c r="JP171">
        <v>1</v>
      </c>
      <c r="JX171">
        <v>8</v>
      </c>
      <c r="LI171">
        <v>0</v>
      </c>
      <c r="LJ171">
        <v>0</v>
      </c>
    </row>
    <row r="172" spans="1:322">
      <c r="A172" t="s">
        <v>1523</v>
      </c>
      <c r="B172">
        <v>170</v>
      </c>
      <c r="F172">
        <v>24</v>
      </c>
      <c r="S172" t="s">
        <v>1524</v>
      </c>
      <c r="T172" t="s">
        <v>1525</v>
      </c>
      <c r="DI172">
        <v>26</v>
      </c>
      <c r="DO172" t="s">
        <v>1524</v>
      </c>
      <c r="EA172">
        <v>1</v>
      </c>
      <c r="EB172">
        <v>0</v>
      </c>
      <c r="ED172" t="s">
        <v>409</v>
      </c>
      <c r="EQ172" t="s">
        <v>429</v>
      </c>
      <c r="ER172" t="s">
        <v>429</v>
      </c>
      <c r="ES172" t="s">
        <v>383</v>
      </c>
      <c r="FW172">
        <v>1</v>
      </c>
      <c r="GL172">
        <v>0</v>
      </c>
      <c r="GM172">
        <v>0</v>
      </c>
      <c r="GV172">
        <v>1</v>
      </c>
      <c r="HH172" t="s">
        <v>555</v>
      </c>
      <c r="HI172" t="s">
        <v>761</v>
      </c>
      <c r="IB172">
        <v>0</v>
      </c>
      <c r="IC172" t="s">
        <v>761</v>
      </c>
      <c r="JP172">
        <v>1</v>
      </c>
      <c r="LI172">
        <v>0</v>
      </c>
      <c r="LJ172">
        <v>0</v>
      </c>
    </row>
    <row r="173" spans="1:322">
      <c r="A173" t="s">
        <v>1526</v>
      </c>
      <c r="B173">
        <v>171</v>
      </c>
      <c r="F173">
        <v>28</v>
      </c>
      <c r="S173" t="s">
        <v>1527</v>
      </c>
      <c r="AB173" t="s">
        <v>495</v>
      </c>
      <c r="CX173" t="s">
        <v>791</v>
      </c>
      <c r="DE173" t="s">
        <v>724</v>
      </c>
      <c r="DI173">
        <v>28</v>
      </c>
      <c r="DO173" t="s">
        <v>1527</v>
      </c>
      <c r="EA173">
        <v>1</v>
      </c>
      <c r="EB173">
        <v>0</v>
      </c>
      <c r="ED173" t="s">
        <v>409</v>
      </c>
      <c r="EQ173" t="s">
        <v>429</v>
      </c>
      <c r="ER173" t="s">
        <v>429</v>
      </c>
      <c r="ES173" t="s">
        <v>383</v>
      </c>
      <c r="FW173">
        <v>1</v>
      </c>
      <c r="GL173">
        <v>0</v>
      </c>
      <c r="GM173">
        <v>0</v>
      </c>
      <c r="GV173">
        <v>1</v>
      </c>
      <c r="HH173" t="s">
        <v>495</v>
      </c>
      <c r="HI173" t="s">
        <v>736</v>
      </c>
      <c r="IB173">
        <v>5</v>
      </c>
      <c r="IC173" t="s">
        <v>785</v>
      </c>
      <c r="ID173">
        <v>1</v>
      </c>
      <c r="IE173" t="s">
        <v>786</v>
      </c>
      <c r="IF173">
        <v>30</v>
      </c>
      <c r="IG173" t="s">
        <v>792</v>
      </c>
      <c r="IH173">
        <v>15</v>
      </c>
      <c r="II173" t="s">
        <v>793</v>
      </c>
      <c r="JP173">
        <v>1</v>
      </c>
      <c r="JX173">
        <v>8</v>
      </c>
      <c r="KM173" t="s">
        <v>399</v>
      </c>
      <c r="KN173">
        <v>5</v>
      </c>
      <c r="KO173">
        <v>5</v>
      </c>
      <c r="KP173">
        <v>5</v>
      </c>
      <c r="KQ173">
        <v>5</v>
      </c>
      <c r="KR173">
        <v>5</v>
      </c>
      <c r="KS173">
        <v>5</v>
      </c>
      <c r="KT173">
        <v>10</v>
      </c>
      <c r="KU173">
        <v>5</v>
      </c>
      <c r="KV173">
        <v>5</v>
      </c>
      <c r="KW173">
        <v>5</v>
      </c>
      <c r="KX173">
        <v>5</v>
      </c>
      <c r="KY173">
        <v>5</v>
      </c>
      <c r="LI173">
        <v>0</v>
      </c>
      <c r="LJ173">
        <v>0</v>
      </c>
    </row>
    <row r="174" spans="1:322">
      <c r="A174" t="s">
        <v>1528</v>
      </c>
      <c r="B174">
        <v>172</v>
      </c>
      <c r="F174">
        <v>93</v>
      </c>
      <c r="S174" t="s">
        <v>1529</v>
      </c>
      <c r="DI174">
        <v>51</v>
      </c>
      <c r="DO174" t="s">
        <v>1529</v>
      </c>
      <c r="EA174">
        <v>1</v>
      </c>
      <c r="EB174">
        <v>0</v>
      </c>
      <c r="ED174" t="s">
        <v>409</v>
      </c>
      <c r="EQ174" t="s">
        <v>429</v>
      </c>
      <c r="ER174" t="s">
        <v>429</v>
      </c>
      <c r="ES174" t="s">
        <v>374</v>
      </c>
      <c r="ET174">
        <v>18</v>
      </c>
      <c r="FW174">
        <v>1</v>
      </c>
      <c r="GL174">
        <v>0</v>
      </c>
      <c r="GM174">
        <v>0</v>
      </c>
      <c r="GV174">
        <v>1</v>
      </c>
      <c r="JP174">
        <v>1</v>
      </c>
      <c r="JX174">
        <v>8</v>
      </c>
      <c r="LI174">
        <v>0</v>
      </c>
      <c r="LJ174">
        <v>0</v>
      </c>
    </row>
    <row r="175" spans="1:322">
      <c r="A175" t="s">
        <v>1530</v>
      </c>
      <c r="B175">
        <v>173</v>
      </c>
      <c r="F175">
        <v>23</v>
      </c>
      <c r="S175" t="s">
        <v>1531</v>
      </c>
      <c r="Y175" t="s">
        <v>1532</v>
      </c>
      <c r="Z175" t="s">
        <v>1533</v>
      </c>
      <c r="AA175">
        <v>300</v>
      </c>
      <c r="AC175" t="s">
        <v>491</v>
      </c>
      <c r="AD175">
        <v>-100</v>
      </c>
      <c r="DO175" t="s">
        <v>1531</v>
      </c>
      <c r="EA175">
        <v>1</v>
      </c>
      <c r="EB175">
        <v>0</v>
      </c>
      <c r="ED175" t="s">
        <v>409</v>
      </c>
      <c r="EQ175" t="s">
        <v>429</v>
      </c>
      <c r="ER175" t="s">
        <v>429</v>
      </c>
      <c r="ES175" t="s">
        <v>1534</v>
      </c>
      <c r="FW175">
        <v>1</v>
      </c>
      <c r="GL175">
        <v>0</v>
      </c>
      <c r="GM175">
        <v>0</v>
      </c>
      <c r="GV175">
        <v>1</v>
      </c>
      <c r="HN175">
        <v>20</v>
      </c>
      <c r="HO175" t="s">
        <v>1535</v>
      </c>
      <c r="IB175">
        <v>30</v>
      </c>
      <c r="IC175" t="s">
        <v>1536</v>
      </c>
      <c r="ID175">
        <v>75</v>
      </c>
      <c r="IE175" t="s">
        <v>684</v>
      </c>
      <c r="JP175">
        <v>1</v>
      </c>
      <c r="JX175">
        <v>8</v>
      </c>
      <c r="LI175">
        <v>0</v>
      </c>
      <c r="LJ175">
        <v>0</v>
      </c>
    </row>
    <row r="176" spans="1:322">
      <c r="A176" t="s">
        <v>1537</v>
      </c>
      <c r="B176">
        <v>174</v>
      </c>
      <c r="EA176">
        <v>1</v>
      </c>
      <c r="EB176">
        <v>0</v>
      </c>
      <c r="ED176" t="s">
        <v>409</v>
      </c>
      <c r="EQ176" t="s">
        <v>429</v>
      </c>
      <c r="ER176" t="s">
        <v>429</v>
      </c>
      <c r="ES176" t="s">
        <v>383</v>
      </c>
      <c r="FW176">
        <v>1</v>
      </c>
      <c r="GL176">
        <v>0</v>
      </c>
      <c r="GM176">
        <v>0</v>
      </c>
      <c r="GV176">
        <v>1</v>
      </c>
      <c r="JP176">
        <v>1</v>
      </c>
      <c r="JX176">
        <v>8</v>
      </c>
      <c r="LI176">
        <v>0</v>
      </c>
      <c r="LJ176">
        <v>0</v>
      </c>
    </row>
    <row r="177" spans="1:322">
      <c r="A177" t="s">
        <v>1538</v>
      </c>
      <c r="B177">
        <v>175</v>
      </c>
      <c r="EA177">
        <v>1</v>
      </c>
      <c r="EB177">
        <v>0</v>
      </c>
      <c r="ED177" t="s">
        <v>409</v>
      </c>
      <c r="EQ177" t="s">
        <v>429</v>
      </c>
      <c r="ER177" t="s">
        <v>429</v>
      </c>
      <c r="ES177" t="s">
        <v>383</v>
      </c>
      <c r="EZ177">
        <v>1</v>
      </c>
      <c r="FA177">
        <v>1</v>
      </c>
      <c r="FB177">
        <v>1</v>
      </c>
      <c r="FD177">
        <v>1</v>
      </c>
      <c r="FW177">
        <v>1</v>
      </c>
      <c r="GL177">
        <v>0</v>
      </c>
      <c r="GM177">
        <v>0</v>
      </c>
      <c r="GV177">
        <v>1</v>
      </c>
      <c r="JP177">
        <v>1</v>
      </c>
      <c r="JX177">
        <v>8</v>
      </c>
      <c r="LI177">
        <v>0</v>
      </c>
      <c r="LJ177">
        <v>0</v>
      </c>
    </row>
    <row r="178" spans="1:322">
      <c r="A178" t="s">
        <v>1539</v>
      </c>
      <c r="B178">
        <v>176</v>
      </c>
      <c r="E178">
        <v>51</v>
      </c>
      <c r="F178">
        <v>94</v>
      </c>
      <c r="DH178">
        <v>37</v>
      </c>
      <c r="DI178">
        <v>52</v>
      </c>
      <c r="EA178">
        <v>1</v>
      </c>
      <c r="EB178">
        <v>0</v>
      </c>
      <c r="ED178" t="s">
        <v>409</v>
      </c>
      <c r="EQ178" t="s">
        <v>429</v>
      </c>
      <c r="ER178" t="s">
        <v>429</v>
      </c>
      <c r="ES178" t="s">
        <v>374</v>
      </c>
      <c r="FW178">
        <v>1</v>
      </c>
      <c r="GL178">
        <v>0</v>
      </c>
      <c r="GM178">
        <v>0</v>
      </c>
      <c r="GV178">
        <v>1</v>
      </c>
      <c r="JP178">
        <v>1</v>
      </c>
      <c r="JX178">
        <v>8</v>
      </c>
      <c r="LI178">
        <v>0</v>
      </c>
      <c r="LJ178">
        <v>0</v>
      </c>
    </row>
    <row r="179" spans="1:322">
      <c r="A179" t="s">
        <v>1540</v>
      </c>
      <c r="B179">
        <v>177</v>
      </c>
      <c r="F179">
        <v>111</v>
      </c>
      <c r="AB179" t="s">
        <v>495</v>
      </c>
      <c r="CT179" t="s">
        <v>1541</v>
      </c>
      <c r="DI179">
        <v>53</v>
      </c>
      <c r="DO179" t="s">
        <v>1542</v>
      </c>
      <c r="DS179">
        <v>3</v>
      </c>
      <c r="DT179" t="s">
        <v>1543</v>
      </c>
      <c r="EA179">
        <v>1</v>
      </c>
      <c r="EB179">
        <v>0</v>
      </c>
      <c r="ED179" t="s">
        <v>409</v>
      </c>
      <c r="EQ179" t="s">
        <v>429</v>
      </c>
      <c r="ER179" t="s">
        <v>429</v>
      </c>
      <c r="ES179" t="s">
        <v>383</v>
      </c>
      <c r="FW179">
        <v>1</v>
      </c>
      <c r="GL179">
        <v>0</v>
      </c>
      <c r="GM179">
        <v>0</v>
      </c>
      <c r="GV179">
        <v>1</v>
      </c>
      <c r="IB179">
        <v>10</v>
      </c>
      <c r="IC179" t="s">
        <v>1544</v>
      </c>
      <c r="ID179">
        <v>50</v>
      </c>
      <c r="IE179" t="s">
        <v>1545</v>
      </c>
      <c r="IF179">
        <v>5</v>
      </c>
      <c r="IG179" t="s">
        <v>1546</v>
      </c>
      <c r="IH179">
        <v>10</v>
      </c>
      <c r="II179" t="s">
        <v>1547</v>
      </c>
      <c r="JP179">
        <v>1</v>
      </c>
      <c r="JX179">
        <v>8</v>
      </c>
      <c r="LI179">
        <v>0</v>
      </c>
      <c r="LJ179">
        <v>0</v>
      </c>
    </row>
    <row r="180" spans="1:322">
      <c r="A180" t="s">
        <v>1548</v>
      </c>
      <c r="B180">
        <v>178</v>
      </c>
      <c r="E180">
        <v>53</v>
      </c>
      <c r="F180">
        <v>95</v>
      </c>
      <c r="S180" t="s">
        <v>1549</v>
      </c>
      <c r="DH180">
        <v>54</v>
      </c>
      <c r="DI180">
        <v>54</v>
      </c>
      <c r="DO180" t="s">
        <v>1549</v>
      </c>
      <c r="DP180" t="s">
        <v>1550</v>
      </c>
      <c r="EA180">
        <v>1</v>
      </c>
      <c r="EB180">
        <v>0</v>
      </c>
      <c r="ED180" t="s">
        <v>409</v>
      </c>
      <c r="EQ180" t="s">
        <v>429</v>
      </c>
      <c r="ER180" t="s">
        <v>429</v>
      </c>
      <c r="ES180" t="s">
        <v>370</v>
      </c>
      <c r="FW180">
        <v>1</v>
      </c>
      <c r="GL180">
        <v>0</v>
      </c>
      <c r="GM180">
        <v>0</v>
      </c>
      <c r="GV180">
        <v>1</v>
      </c>
      <c r="HH180">
        <v>0</v>
      </c>
      <c r="HI180" t="s">
        <v>1551</v>
      </c>
      <c r="HJ180" t="s">
        <v>555</v>
      </c>
      <c r="HK180" t="s">
        <v>1552</v>
      </c>
      <c r="HL180">
        <v>3</v>
      </c>
      <c r="HM180" t="s">
        <v>1553</v>
      </c>
      <c r="IB180">
        <v>15</v>
      </c>
      <c r="IC180" t="s">
        <v>1552</v>
      </c>
      <c r="JP180">
        <v>1</v>
      </c>
      <c r="JX180">
        <v>8</v>
      </c>
      <c r="LI180">
        <v>0</v>
      </c>
      <c r="LJ180">
        <v>0</v>
      </c>
    </row>
    <row r="181" spans="1:322">
      <c r="A181" t="s">
        <v>1554</v>
      </c>
      <c r="B181">
        <v>179</v>
      </c>
      <c r="F181">
        <v>96</v>
      </c>
      <c r="W181" t="s">
        <v>1555</v>
      </c>
      <c r="DA181" t="s">
        <v>1555</v>
      </c>
      <c r="DE181" t="s">
        <v>1556</v>
      </c>
      <c r="EA181">
        <v>1</v>
      </c>
      <c r="EB181">
        <v>0</v>
      </c>
      <c r="ED181" t="s">
        <v>409</v>
      </c>
      <c r="EQ181" t="s">
        <v>429</v>
      </c>
      <c r="ER181" t="s">
        <v>429</v>
      </c>
      <c r="ES181" t="s">
        <v>456</v>
      </c>
      <c r="FW181">
        <v>1</v>
      </c>
      <c r="GL181">
        <v>0</v>
      </c>
      <c r="GM181">
        <v>0</v>
      </c>
      <c r="GV181">
        <v>1</v>
      </c>
      <c r="HH181" t="s">
        <v>1557</v>
      </c>
      <c r="HI181" t="s">
        <v>1558</v>
      </c>
      <c r="HJ181">
        <v>50</v>
      </c>
      <c r="HK181" t="s">
        <v>1559</v>
      </c>
      <c r="JP181">
        <v>1</v>
      </c>
      <c r="JX181">
        <v>8</v>
      </c>
      <c r="LI181">
        <v>0</v>
      </c>
      <c r="LJ181">
        <v>0</v>
      </c>
    </row>
    <row r="182" spans="1:322">
      <c r="A182" t="s">
        <v>1560</v>
      </c>
      <c r="B182">
        <v>180</v>
      </c>
      <c r="E182">
        <v>52</v>
      </c>
      <c r="DH182">
        <v>38</v>
      </c>
      <c r="EA182">
        <v>1</v>
      </c>
      <c r="EB182">
        <v>0</v>
      </c>
      <c r="ED182" t="s">
        <v>409</v>
      </c>
      <c r="EQ182" t="s">
        <v>429</v>
      </c>
      <c r="ER182" t="s">
        <v>429</v>
      </c>
      <c r="ES182" t="s">
        <v>456</v>
      </c>
      <c r="FW182">
        <v>1</v>
      </c>
      <c r="GL182">
        <v>0</v>
      </c>
      <c r="GM182">
        <v>0</v>
      </c>
      <c r="GV182">
        <v>1</v>
      </c>
      <c r="JP182">
        <v>1</v>
      </c>
      <c r="JX182">
        <v>8</v>
      </c>
      <c r="LI182">
        <v>0</v>
      </c>
      <c r="LJ182">
        <v>0</v>
      </c>
    </row>
    <row r="183" spans="1:322">
      <c r="A183" t="s">
        <v>1561</v>
      </c>
      <c r="B183">
        <v>181</v>
      </c>
      <c r="F183">
        <v>97</v>
      </c>
      <c r="CT183" t="s">
        <v>1562</v>
      </c>
      <c r="DE183" t="s">
        <v>1556</v>
      </c>
      <c r="DH183">
        <v>39</v>
      </c>
      <c r="EA183">
        <v>1</v>
      </c>
      <c r="EB183">
        <v>0</v>
      </c>
      <c r="ED183" t="s">
        <v>409</v>
      </c>
      <c r="EQ183" t="s">
        <v>429</v>
      </c>
      <c r="ER183" t="s">
        <v>429</v>
      </c>
      <c r="ES183" t="s">
        <v>374</v>
      </c>
      <c r="EZ183">
        <v>1</v>
      </c>
      <c r="FA183">
        <v>1</v>
      </c>
      <c r="FB183">
        <v>1</v>
      </c>
      <c r="FD183">
        <v>1</v>
      </c>
      <c r="FI183">
        <v>1</v>
      </c>
      <c r="FW183">
        <v>1</v>
      </c>
      <c r="GL183">
        <v>0</v>
      </c>
      <c r="GM183">
        <v>0</v>
      </c>
      <c r="GV183">
        <v>1</v>
      </c>
      <c r="JP183">
        <v>1</v>
      </c>
      <c r="JX183">
        <v>8</v>
      </c>
      <c r="LI183">
        <v>0</v>
      </c>
      <c r="LJ183">
        <v>0</v>
      </c>
    </row>
    <row r="184" spans="1:322">
      <c r="A184" t="s">
        <v>1563</v>
      </c>
      <c r="B184">
        <v>182</v>
      </c>
      <c r="F184">
        <v>96</v>
      </c>
      <c r="W184" t="s">
        <v>1555</v>
      </c>
      <c r="DA184" t="s">
        <v>1555</v>
      </c>
      <c r="DE184" t="s">
        <v>1556</v>
      </c>
      <c r="EA184">
        <v>1</v>
      </c>
      <c r="EB184">
        <v>0</v>
      </c>
      <c r="ED184" t="s">
        <v>409</v>
      </c>
      <c r="EQ184" t="s">
        <v>429</v>
      </c>
      <c r="ER184" t="s">
        <v>429</v>
      </c>
      <c r="ES184" t="s">
        <v>374</v>
      </c>
      <c r="EZ184">
        <v>1</v>
      </c>
      <c r="FW184">
        <v>1</v>
      </c>
      <c r="GL184">
        <v>0</v>
      </c>
      <c r="GM184">
        <v>0</v>
      </c>
      <c r="GV184">
        <v>1</v>
      </c>
      <c r="HH184" t="s">
        <v>1557</v>
      </c>
      <c r="HI184" t="s">
        <v>1558</v>
      </c>
      <c r="HJ184">
        <v>50</v>
      </c>
      <c r="HK184" t="s">
        <v>1559</v>
      </c>
      <c r="JP184">
        <v>1</v>
      </c>
      <c r="JX184">
        <v>8</v>
      </c>
      <c r="LI184">
        <v>0</v>
      </c>
      <c r="LJ184">
        <v>0</v>
      </c>
    </row>
    <row r="185" spans="1:322">
      <c r="A185" t="s">
        <v>1564</v>
      </c>
      <c r="B185">
        <v>183</v>
      </c>
      <c r="F185">
        <v>110</v>
      </c>
      <c r="DI185">
        <v>66</v>
      </c>
      <c r="EA185">
        <v>1</v>
      </c>
      <c r="EB185">
        <v>0</v>
      </c>
      <c r="ED185" t="s">
        <v>409</v>
      </c>
      <c r="EQ185" t="s">
        <v>429</v>
      </c>
      <c r="ER185" t="s">
        <v>429</v>
      </c>
      <c r="ES185" t="s">
        <v>456</v>
      </c>
      <c r="FW185">
        <v>1</v>
      </c>
      <c r="GL185">
        <v>0</v>
      </c>
      <c r="GM185">
        <v>0</v>
      </c>
      <c r="GV185">
        <v>1</v>
      </c>
      <c r="JP185">
        <v>1</v>
      </c>
      <c r="JX185">
        <v>8</v>
      </c>
      <c r="LI185">
        <v>0</v>
      </c>
      <c r="LJ185">
        <v>0</v>
      </c>
    </row>
    <row r="186" spans="1:322">
      <c r="A186" t="s">
        <v>1565</v>
      </c>
      <c r="B186">
        <v>184</v>
      </c>
      <c r="F186">
        <v>98</v>
      </c>
      <c r="CT186" t="s">
        <v>780</v>
      </c>
      <c r="DE186" t="s">
        <v>779</v>
      </c>
      <c r="EA186">
        <v>1</v>
      </c>
      <c r="EB186">
        <v>0</v>
      </c>
      <c r="ED186" t="s">
        <v>409</v>
      </c>
      <c r="EQ186" t="s">
        <v>429</v>
      </c>
      <c r="ER186" t="s">
        <v>429</v>
      </c>
      <c r="ES186" t="s">
        <v>456</v>
      </c>
      <c r="FW186">
        <v>1</v>
      </c>
      <c r="GL186">
        <v>0</v>
      </c>
      <c r="GM186">
        <v>0</v>
      </c>
      <c r="GV186">
        <v>1</v>
      </c>
      <c r="JP186">
        <v>1</v>
      </c>
      <c r="JX186">
        <v>8</v>
      </c>
      <c r="LI186">
        <v>0</v>
      </c>
      <c r="LJ186">
        <v>0</v>
      </c>
    </row>
    <row r="187" spans="1:322">
      <c r="A187" t="s">
        <v>1566</v>
      </c>
      <c r="B187">
        <v>185</v>
      </c>
      <c r="P187" t="s">
        <v>1567</v>
      </c>
      <c r="CT187" t="s">
        <v>1568</v>
      </c>
      <c r="DN187" t="s">
        <v>1567</v>
      </c>
      <c r="EA187">
        <v>1</v>
      </c>
      <c r="EB187">
        <v>0</v>
      </c>
      <c r="ED187" t="s">
        <v>409</v>
      </c>
      <c r="EQ187" t="s">
        <v>429</v>
      </c>
      <c r="ER187" t="s">
        <v>429</v>
      </c>
      <c r="ES187" t="s">
        <v>1534</v>
      </c>
      <c r="FW187">
        <v>1</v>
      </c>
      <c r="GL187">
        <v>0</v>
      </c>
      <c r="GM187">
        <v>0</v>
      </c>
      <c r="GV187">
        <v>1</v>
      </c>
      <c r="JP187">
        <v>1</v>
      </c>
      <c r="JX187">
        <v>8</v>
      </c>
      <c r="LI187">
        <v>0</v>
      </c>
      <c r="LJ187">
        <v>0</v>
      </c>
    </row>
    <row r="188" spans="1:322">
      <c r="A188" t="s">
        <v>1569</v>
      </c>
      <c r="B188">
        <v>186</v>
      </c>
      <c r="F188">
        <v>17</v>
      </c>
      <c r="S188" t="s">
        <v>527</v>
      </c>
      <c r="CT188" t="s">
        <v>1570</v>
      </c>
      <c r="DI188">
        <v>23</v>
      </c>
      <c r="DO188" t="s">
        <v>659</v>
      </c>
      <c r="EA188">
        <v>1</v>
      </c>
      <c r="EB188">
        <v>0</v>
      </c>
      <c r="ED188" t="s">
        <v>409</v>
      </c>
      <c r="EQ188" t="s">
        <v>429</v>
      </c>
      <c r="ER188" t="s">
        <v>429</v>
      </c>
      <c r="ES188" t="s">
        <v>370</v>
      </c>
      <c r="FW188">
        <v>1</v>
      </c>
      <c r="GL188">
        <v>0</v>
      </c>
      <c r="GM188">
        <v>0</v>
      </c>
      <c r="GV188">
        <v>1</v>
      </c>
      <c r="HH188" t="s">
        <v>1571</v>
      </c>
      <c r="HI188" t="s">
        <v>529</v>
      </c>
      <c r="JP188">
        <v>1</v>
      </c>
      <c r="JX188">
        <v>8</v>
      </c>
      <c r="LI188">
        <v>0</v>
      </c>
      <c r="LJ188">
        <v>0</v>
      </c>
    </row>
    <row r="189" spans="1:322">
      <c r="A189" t="s">
        <v>1572</v>
      </c>
      <c r="B189">
        <v>187</v>
      </c>
      <c r="F189">
        <v>23</v>
      </c>
      <c r="S189" t="s">
        <v>723</v>
      </c>
      <c r="Y189" t="s">
        <v>723</v>
      </c>
      <c r="AA189" t="s">
        <v>420</v>
      </c>
      <c r="CT189" t="s">
        <v>1573</v>
      </c>
      <c r="DN189" t="s">
        <v>723</v>
      </c>
      <c r="EA189">
        <v>1</v>
      </c>
      <c r="EB189">
        <v>0</v>
      </c>
      <c r="ED189" t="s">
        <v>409</v>
      </c>
      <c r="EQ189" t="s">
        <v>429</v>
      </c>
      <c r="ER189" t="s">
        <v>429</v>
      </c>
      <c r="ES189" t="s">
        <v>370</v>
      </c>
      <c r="FW189">
        <v>1</v>
      </c>
      <c r="GL189">
        <v>0</v>
      </c>
      <c r="GM189">
        <v>0</v>
      </c>
      <c r="GV189">
        <v>1</v>
      </c>
      <c r="IB189">
        <v>0</v>
      </c>
      <c r="IC189" t="s">
        <v>728</v>
      </c>
      <c r="ID189">
        <v>60</v>
      </c>
      <c r="IE189" t="s">
        <v>729</v>
      </c>
      <c r="JP189">
        <v>1</v>
      </c>
      <c r="JX189">
        <v>8</v>
      </c>
      <c r="LI189">
        <v>0</v>
      </c>
      <c r="LJ189">
        <v>0</v>
      </c>
    </row>
    <row r="190" spans="1:322">
      <c r="A190" t="s">
        <v>1574</v>
      </c>
      <c r="B190">
        <v>188</v>
      </c>
      <c r="F190">
        <v>24</v>
      </c>
      <c r="S190" t="s">
        <v>1524</v>
      </c>
      <c r="T190" t="s">
        <v>1525</v>
      </c>
      <c r="CT190" t="s">
        <v>1573</v>
      </c>
      <c r="DI190">
        <v>26</v>
      </c>
      <c r="DO190" t="s">
        <v>1524</v>
      </c>
      <c r="EA190">
        <v>1</v>
      </c>
      <c r="EB190">
        <v>0</v>
      </c>
      <c r="ED190" t="s">
        <v>409</v>
      </c>
      <c r="EQ190" t="s">
        <v>429</v>
      </c>
      <c r="ER190" t="s">
        <v>429</v>
      </c>
      <c r="ES190" t="s">
        <v>370</v>
      </c>
      <c r="FW190">
        <v>1</v>
      </c>
      <c r="GL190">
        <v>0</v>
      </c>
      <c r="GM190">
        <v>0</v>
      </c>
      <c r="GV190">
        <v>1</v>
      </c>
      <c r="HH190" t="s">
        <v>555</v>
      </c>
      <c r="HI190" t="s">
        <v>761</v>
      </c>
      <c r="IB190">
        <v>0</v>
      </c>
      <c r="IC190" t="s">
        <v>761</v>
      </c>
      <c r="JP190">
        <v>1</v>
      </c>
      <c r="JX190">
        <v>8</v>
      </c>
      <c r="LI190">
        <v>0</v>
      </c>
      <c r="LJ190">
        <v>0</v>
      </c>
    </row>
    <row r="191" spans="1:322">
      <c r="A191" t="s">
        <v>1575</v>
      </c>
      <c r="B191">
        <v>189</v>
      </c>
      <c r="P191" t="s">
        <v>1576</v>
      </c>
      <c r="AA191" t="s">
        <v>495</v>
      </c>
      <c r="AB191" t="s">
        <v>404</v>
      </c>
      <c r="CT191" t="s">
        <v>1577</v>
      </c>
      <c r="DN191" t="s">
        <v>1576</v>
      </c>
      <c r="EA191">
        <v>1</v>
      </c>
      <c r="EB191">
        <v>0</v>
      </c>
      <c r="ED191" t="s">
        <v>409</v>
      </c>
      <c r="EQ191" t="s">
        <v>429</v>
      </c>
      <c r="ER191" t="s">
        <v>429</v>
      </c>
      <c r="ES191" t="s">
        <v>370</v>
      </c>
      <c r="FW191">
        <v>1</v>
      </c>
      <c r="GL191">
        <v>0</v>
      </c>
      <c r="GM191">
        <v>0</v>
      </c>
      <c r="GV191">
        <v>1</v>
      </c>
      <c r="IB191">
        <v>4</v>
      </c>
      <c r="IC191" t="s">
        <v>414</v>
      </c>
      <c r="ID191">
        <v>0</v>
      </c>
      <c r="IE191" t="s">
        <v>415</v>
      </c>
      <c r="IF191">
        <v>25</v>
      </c>
      <c r="IG191" t="s">
        <v>1578</v>
      </c>
      <c r="IH191">
        <v>10</v>
      </c>
      <c r="II191" t="s">
        <v>1579</v>
      </c>
      <c r="JP191">
        <v>1</v>
      </c>
      <c r="JX191">
        <v>8</v>
      </c>
      <c r="LI191">
        <v>0</v>
      </c>
      <c r="LJ191">
        <v>0</v>
      </c>
    </row>
    <row r="192" spans="1:322">
      <c r="A192" t="s">
        <v>1580</v>
      </c>
      <c r="B192">
        <v>190</v>
      </c>
      <c r="F192">
        <v>22</v>
      </c>
      <c r="S192" t="s">
        <v>713</v>
      </c>
      <c r="CT192" t="s">
        <v>1577</v>
      </c>
      <c r="DI192">
        <v>25</v>
      </c>
      <c r="DO192" t="s">
        <v>713</v>
      </c>
      <c r="DS192">
        <v>0</v>
      </c>
      <c r="DT192" t="s">
        <v>715</v>
      </c>
      <c r="EA192">
        <v>1</v>
      </c>
      <c r="EB192">
        <v>0</v>
      </c>
      <c r="ED192" t="s">
        <v>409</v>
      </c>
      <c r="EQ192" t="s">
        <v>429</v>
      </c>
      <c r="ER192" t="s">
        <v>429</v>
      </c>
      <c r="ES192" t="s">
        <v>370</v>
      </c>
      <c r="FW192">
        <v>1</v>
      </c>
      <c r="GL192">
        <v>0</v>
      </c>
      <c r="GM192">
        <v>0</v>
      </c>
      <c r="GV192">
        <v>1</v>
      </c>
      <c r="HH192">
        <v>0</v>
      </c>
      <c r="HI192" t="s">
        <v>715</v>
      </c>
      <c r="JP192">
        <v>1</v>
      </c>
      <c r="JX192">
        <v>8</v>
      </c>
      <c r="LI192">
        <v>0</v>
      </c>
      <c r="LJ192">
        <v>0</v>
      </c>
    </row>
    <row r="193" spans="1:322">
      <c r="A193" t="s">
        <v>1581</v>
      </c>
      <c r="B193">
        <v>191</v>
      </c>
      <c r="F193">
        <v>8</v>
      </c>
      <c r="S193" t="s">
        <v>1582</v>
      </c>
      <c r="CT193" t="s">
        <v>1583</v>
      </c>
      <c r="DI193">
        <v>17</v>
      </c>
      <c r="DO193" t="s">
        <v>1582</v>
      </c>
      <c r="EA193">
        <v>1</v>
      </c>
      <c r="EB193">
        <v>0</v>
      </c>
      <c r="ED193" t="s">
        <v>409</v>
      </c>
      <c r="EQ193" t="s">
        <v>429</v>
      </c>
      <c r="ER193" t="s">
        <v>429</v>
      </c>
      <c r="ES193" t="s">
        <v>370</v>
      </c>
      <c r="FW193">
        <v>1</v>
      </c>
      <c r="GL193">
        <v>0</v>
      </c>
      <c r="GM193">
        <v>0</v>
      </c>
      <c r="GV193">
        <v>1</v>
      </c>
      <c r="HH193" t="s">
        <v>443</v>
      </c>
      <c r="HI193" t="s">
        <v>444</v>
      </c>
      <c r="HJ193" t="s">
        <v>445</v>
      </c>
      <c r="HK193" t="s">
        <v>446</v>
      </c>
      <c r="HL193">
        <v>0</v>
      </c>
      <c r="HM193" t="s">
        <v>447</v>
      </c>
      <c r="IB193">
        <v>3</v>
      </c>
      <c r="IC193" t="s">
        <v>450</v>
      </c>
      <c r="ID193">
        <v>0</v>
      </c>
      <c r="IE193" t="s">
        <v>451</v>
      </c>
      <c r="IF193">
        <v>1</v>
      </c>
      <c r="IG193" t="s">
        <v>446</v>
      </c>
      <c r="JP193">
        <v>1</v>
      </c>
      <c r="JX193">
        <v>8</v>
      </c>
      <c r="LI193">
        <v>0</v>
      </c>
      <c r="LJ193">
        <v>0</v>
      </c>
    </row>
    <row r="194" spans="1:322">
      <c r="A194" t="s">
        <v>1584</v>
      </c>
      <c r="B194">
        <v>192</v>
      </c>
      <c r="F194">
        <v>99</v>
      </c>
      <c r="S194" t="s">
        <v>1585</v>
      </c>
      <c r="DI194">
        <v>55</v>
      </c>
      <c r="DO194" t="s">
        <v>1585</v>
      </c>
      <c r="EA194">
        <v>1</v>
      </c>
      <c r="EB194">
        <v>0</v>
      </c>
      <c r="ED194" t="s">
        <v>409</v>
      </c>
      <c r="EQ194" t="s">
        <v>429</v>
      </c>
      <c r="ER194" t="s">
        <v>429</v>
      </c>
      <c r="ES194" t="s">
        <v>370</v>
      </c>
      <c r="FW194">
        <v>1</v>
      </c>
      <c r="GL194">
        <v>0</v>
      </c>
      <c r="GM194">
        <v>0</v>
      </c>
      <c r="GV194">
        <v>1</v>
      </c>
      <c r="HH194" t="s">
        <v>1586</v>
      </c>
      <c r="HI194" t="s">
        <v>1587</v>
      </c>
      <c r="HJ194">
        <v>2</v>
      </c>
      <c r="HK194" t="s">
        <v>1588</v>
      </c>
      <c r="JP194">
        <v>1</v>
      </c>
      <c r="JX194">
        <v>8</v>
      </c>
      <c r="LI194">
        <v>0</v>
      </c>
      <c r="LJ194">
        <v>0</v>
      </c>
    </row>
    <row r="195" spans="1:322">
      <c r="A195" t="s">
        <v>1589</v>
      </c>
      <c r="B195">
        <v>193</v>
      </c>
      <c r="E195">
        <v>53</v>
      </c>
      <c r="F195">
        <v>152</v>
      </c>
      <c r="S195" t="s">
        <v>1590</v>
      </c>
      <c r="CT195" t="s">
        <v>1591</v>
      </c>
      <c r="DH195">
        <v>40</v>
      </c>
      <c r="DI195">
        <v>56</v>
      </c>
      <c r="DO195" t="s">
        <v>1590</v>
      </c>
      <c r="DS195">
        <v>0</v>
      </c>
      <c r="DT195" t="s">
        <v>1592</v>
      </c>
      <c r="EA195">
        <v>1</v>
      </c>
      <c r="EB195">
        <v>0</v>
      </c>
      <c r="ED195" t="s">
        <v>409</v>
      </c>
      <c r="EQ195" t="s">
        <v>429</v>
      </c>
      <c r="ER195" t="s">
        <v>429</v>
      </c>
      <c r="ES195" t="s">
        <v>383</v>
      </c>
      <c r="FW195">
        <v>1</v>
      </c>
      <c r="GL195">
        <v>0</v>
      </c>
      <c r="GM195">
        <v>0</v>
      </c>
      <c r="GV195">
        <v>1</v>
      </c>
      <c r="GW195">
        <v>1</v>
      </c>
      <c r="HH195">
        <v>0</v>
      </c>
      <c r="HI195" t="s">
        <v>1551</v>
      </c>
      <c r="HJ195" t="s">
        <v>555</v>
      </c>
      <c r="HK195" t="s">
        <v>1552</v>
      </c>
      <c r="HL195">
        <v>2</v>
      </c>
      <c r="HM195" t="s">
        <v>1593</v>
      </c>
      <c r="IB195">
        <v>40</v>
      </c>
      <c r="IC195" t="s">
        <v>1594</v>
      </c>
      <c r="JP195">
        <v>1</v>
      </c>
      <c r="JX195">
        <v>8</v>
      </c>
      <c r="LI195">
        <v>0</v>
      </c>
      <c r="LJ195">
        <v>0</v>
      </c>
    </row>
    <row r="196" spans="1:322">
      <c r="A196" t="s">
        <v>1595</v>
      </c>
      <c r="B196">
        <v>194</v>
      </c>
      <c r="F196">
        <v>100</v>
      </c>
      <c r="CT196" t="s">
        <v>1596</v>
      </c>
      <c r="EA196">
        <v>1</v>
      </c>
      <c r="EB196">
        <v>0</v>
      </c>
      <c r="ED196" t="s">
        <v>409</v>
      </c>
      <c r="EQ196" t="s">
        <v>429</v>
      </c>
      <c r="ER196" t="s">
        <v>429</v>
      </c>
      <c r="ES196" t="s">
        <v>839</v>
      </c>
      <c r="FW196">
        <v>1</v>
      </c>
      <c r="GL196">
        <v>0</v>
      </c>
      <c r="GM196">
        <v>0</v>
      </c>
      <c r="GV196">
        <v>1</v>
      </c>
      <c r="GW196">
        <v>1</v>
      </c>
      <c r="ID196">
        <v>200</v>
      </c>
      <c r="IE196" t="s">
        <v>1597</v>
      </c>
      <c r="JP196">
        <v>1</v>
      </c>
      <c r="JX196">
        <v>8</v>
      </c>
      <c r="KM196" t="s">
        <v>873</v>
      </c>
      <c r="KN196">
        <v>15</v>
      </c>
      <c r="KO196">
        <v>9</v>
      </c>
      <c r="KP196">
        <v>9</v>
      </c>
      <c r="KQ196">
        <v>9</v>
      </c>
      <c r="KR196">
        <v>9</v>
      </c>
      <c r="KS196">
        <v>9</v>
      </c>
      <c r="KT196">
        <v>25</v>
      </c>
      <c r="KU196">
        <v>12</v>
      </c>
      <c r="KV196">
        <v>12</v>
      </c>
      <c r="KW196">
        <v>12</v>
      </c>
      <c r="KX196">
        <v>12</v>
      </c>
      <c r="KY196">
        <v>12</v>
      </c>
      <c r="LA196">
        <v>100</v>
      </c>
      <c r="LB196">
        <v>50</v>
      </c>
      <c r="LC196">
        <v>50</v>
      </c>
      <c r="LD196">
        <v>50</v>
      </c>
      <c r="LI196">
        <v>0</v>
      </c>
      <c r="LJ196">
        <v>0</v>
      </c>
    </row>
    <row r="197" spans="1:322">
      <c r="A197" t="s">
        <v>1598</v>
      </c>
      <c r="B197">
        <v>195</v>
      </c>
      <c r="F197">
        <v>22</v>
      </c>
      <c r="S197" t="s">
        <v>1599</v>
      </c>
      <c r="CT197" t="s">
        <v>1600</v>
      </c>
      <c r="DI197">
        <v>25</v>
      </c>
      <c r="DO197" t="s">
        <v>1599</v>
      </c>
      <c r="DS197">
        <v>0</v>
      </c>
      <c r="DT197" t="s">
        <v>715</v>
      </c>
      <c r="EA197">
        <v>1</v>
      </c>
      <c r="EB197">
        <v>0</v>
      </c>
      <c r="ED197" t="s">
        <v>409</v>
      </c>
      <c r="EQ197" t="s">
        <v>429</v>
      </c>
      <c r="ER197" t="s">
        <v>429</v>
      </c>
      <c r="ES197" t="s">
        <v>456</v>
      </c>
      <c r="FW197">
        <v>1</v>
      </c>
      <c r="GL197">
        <v>0</v>
      </c>
      <c r="GM197">
        <v>0</v>
      </c>
      <c r="GV197">
        <v>1</v>
      </c>
      <c r="GW197">
        <v>1</v>
      </c>
      <c r="HH197">
        <v>0</v>
      </c>
      <c r="HI197" t="s">
        <v>715</v>
      </c>
      <c r="JP197">
        <v>1</v>
      </c>
      <c r="JX197">
        <v>8</v>
      </c>
      <c r="LI197">
        <v>0</v>
      </c>
      <c r="LJ197">
        <v>0</v>
      </c>
    </row>
    <row r="198" spans="1:322">
      <c r="A198" t="s">
        <v>1601</v>
      </c>
      <c r="B198">
        <v>196</v>
      </c>
      <c r="F198">
        <v>101</v>
      </c>
      <c r="S198" t="s">
        <v>1602</v>
      </c>
      <c r="Z198" t="s">
        <v>1603</v>
      </c>
      <c r="AA198" t="s">
        <v>495</v>
      </c>
      <c r="AC198" t="s">
        <v>1604</v>
      </c>
      <c r="AD198" t="e" cm="1">
        <f t="array" ref="AD198">-PAR3 * lvl</f>
        <v>#NAME?</v>
      </c>
      <c r="CT198" t="s">
        <v>1605</v>
      </c>
      <c r="DI198">
        <v>57</v>
      </c>
      <c r="DO198" t="s">
        <v>1602</v>
      </c>
      <c r="EA198">
        <v>1</v>
      </c>
      <c r="EB198">
        <v>0</v>
      </c>
      <c r="ED198" t="s">
        <v>409</v>
      </c>
      <c r="EQ198" t="s">
        <v>429</v>
      </c>
      <c r="ER198" t="s">
        <v>429</v>
      </c>
      <c r="ES198" t="s">
        <v>456</v>
      </c>
      <c r="FW198">
        <v>1</v>
      </c>
      <c r="GL198">
        <v>0</v>
      </c>
      <c r="GM198">
        <v>0</v>
      </c>
      <c r="GV198">
        <v>1</v>
      </c>
      <c r="HH198" t="s">
        <v>1586</v>
      </c>
      <c r="HI198" t="s">
        <v>1587</v>
      </c>
      <c r="IB198">
        <v>30</v>
      </c>
      <c r="IC198" t="s">
        <v>1606</v>
      </c>
      <c r="ID198">
        <v>10</v>
      </c>
      <c r="IE198" t="s">
        <v>1607</v>
      </c>
      <c r="IF198">
        <v>24</v>
      </c>
      <c r="IG198" t="s">
        <v>1608</v>
      </c>
      <c r="JP198">
        <v>1</v>
      </c>
      <c r="JX198">
        <v>8</v>
      </c>
      <c r="LI198">
        <v>0</v>
      </c>
      <c r="LJ198">
        <v>0</v>
      </c>
    </row>
    <row r="199" spans="1:322">
      <c r="A199" t="s">
        <v>1609</v>
      </c>
      <c r="B199">
        <v>197</v>
      </c>
      <c r="D199" t="s">
        <v>1610</v>
      </c>
      <c r="F199">
        <v>102</v>
      </c>
      <c r="S199" t="s">
        <v>1611</v>
      </c>
      <c r="CT199" t="s">
        <v>1600</v>
      </c>
      <c r="DI199">
        <v>58</v>
      </c>
      <c r="DO199" t="s">
        <v>1611</v>
      </c>
      <c r="EA199">
        <v>1</v>
      </c>
      <c r="EB199">
        <v>0</v>
      </c>
      <c r="ED199" t="s">
        <v>409</v>
      </c>
      <c r="EQ199" t="s">
        <v>429</v>
      </c>
      <c r="ER199" t="s">
        <v>429</v>
      </c>
      <c r="ES199" t="s">
        <v>456</v>
      </c>
      <c r="FM199">
        <v>1</v>
      </c>
      <c r="FW199">
        <v>1</v>
      </c>
      <c r="GL199">
        <v>0</v>
      </c>
      <c r="GM199">
        <v>0</v>
      </c>
      <c r="GV199">
        <v>1</v>
      </c>
      <c r="GW199">
        <v>1</v>
      </c>
      <c r="HH199" t="s">
        <v>841</v>
      </c>
      <c r="HI199" t="s">
        <v>444</v>
      </c>
      <c r="JP199">
        <v>1</v>
      </c>
      <c r="JX199">
        <v>8</v>
      </c>
      <c r="LI199">
        <v>0</v>
      </c>
      <c r="LJ199">
        <v>0</v>
      </c>
    </row>
    <row r="200" spans="1:322">
      <c r="A200" t="s">
        <v>1612</v>
      </c>
      <c r="B200">
        <v>198</v>
      </c>
      <c r="E200">
        <v>54</v>
      </c>
      <c r="F200">
        <v>103</v>
      </c>
      <c r="CT200" t="s">
        <v>1613</v>
      </c>
      <c r="DH200">
        <v>41</v>
      </c>
      <c r="DI200">
        <v>59</v>
      </c>
      <c r="EA200">
        <v>1</v>
      </c>
      <c r="EB200">
        <v>0</v>
      </c>
      <c r="ED200" t="s">
        <v>409</v>
      </c>
      <c r="EQ200" t="s">
        <v>429</v>
      </c>
      <c r="ER200" t="s">
        <v>429</v>
      </c>
      <c r="ES200" t="s">
        <v>374</v>
      </c>
      <c r="ET200">
        <v>22</v>
      </c>
      <c r="FW200">
        <v>1</v>
      </c>
      <c r="GL200">
        <v>0</v>
      </c>
      <c r="GM200">
        <v>0</v>
      </c>
      <c r="GV200">
        <v>1</v>
      </c>
      <c r="GW200">
        <v>1</v>
      </c>
      <c r="HH200">
        <v>20</v>
      </c>
      <c r="HI200" t="s">
        <v>1091</v>
      </c>
      <c r="IB200">
        <v>8</v>
      </c>
      <c r="IC200" t="s">
        <v>1614</v>
      </c>
      <c r="ID200">
        <v>14</v>
      </c>
      <c r="IE200" t="s">
        <v>1615</v>
      </c>
      <c r="IF200">
        <v>5</v>
      </c>
      <c r="IG200" t="s">
        <v>1616</v>
      </c>
      <c r="IH200">
        <v>13</v>
      </c>
      <c r="II200" t="s">
        <v>1617</v>
      </c>
      <c r="IJ200">
        <v>16</v>
      </c>
      <c r="IK200" t="s">
        <v>1618</v>
      </c>
      <c r="IL200">
        <v>6</v>
      </c>
      <c r="IM200" t="s">
        <v>1619</v>
      </c>
      <c r="JP200">
        <v>1</v>
      </c>
      <c r="JT200">
        <v>5</v>
      </c>
      <c r="JX200">
        <v>8</v>
      </c>
      <c r="JZ200">
        <v>17</v>
      </c>
      <c r="KA200">
        <v>9</v>
      </c>
      <c r="KB200">
        <v>9</v>
      </c>
      <c r="KC200">
        <v>9</v>
      </c>
      <c r="KD200">
        <v>9</v>
      </c>
      <c r="KE200">
        <v>9</v>
      </c>
      <c r="KF200">
        <v>33</v>
      </c>
      <c r="KG200">
        <v>9</v>
      </c>
      <c r="KH200">
        <v>9</v>
      </c>
      <c r="KI200">
        <v>9</v>
      </c>
      <c r="KJ200">
        <v>9</v>
      </c>
      <c r="KK200">
        <v>9</v>
      </c>
      <c r="LI200">
        <v>0</v>
      </c>
      <c r="LJ200">
        <v>0</v>
      </c>
    </row>
    <row r="201" spans="1:322">
      <c r="A201" t="s">
        <v>1620</v>
      </c>
      <c r="B201">
        <v>199</v>
      </c>
      <c r="F201">
        <v>104</v>
      </c>
      <c r="CB201" t="s">
        <v>1621</v>
      </c>
      <c r="CC201" t="s">
        <v>409</v>
      </c>
      <c r="CT201" t="s">
        <v>1622</v>
      </c>
      <c r="EA201">
        <v>1</v>
      </c>
      <c r="EB201">
        <v>0</v>
      </c>
      <c r="ED201" t="s">
        <v>409</v>
      </c>
      <c r="EQ201" t="s">
        <v>429</v>
      </c>
      <c r="ER201" t="s">
        <v>429</v>
      </c>
      <c r="ES201" t="s">
        <v>389</v>
      </c>
      <c r="FW201">
        <v>1</v>
      </c>
      <c r="GL201">
        <v>0</v>
      </c>
      <c r="GM201">
        <v>0</v>
      </c>
      <c r="GV201">
        <v>1</v>
      </c>
      <c r="GW201">
        <v>1</v>
      </c>
      <c r="JP201">
        <v>1</v>
      </c>
      <c r="JX201">
        <v>8</v>
      </c>
      <c r="LI201">
        <v>0</v>
      </c>
      <c r="LJ201">
        <v>0</v>
      </c>
    </row>
    <row r="202" spans="1:322">
      <c r="A202" t="s">
        <v>1623</v>
      </c>
      <c r="B202">
        <v>200</v>
      </c>
      <c r="P202" t="s">
        <v>1624</v>
      </c>
      <c r="DN202" t="s">
        <v>1624</v>
      </c>
      <c r="EA202">
        <v>1</v>
      </c>
      <c r="EB202">
        <v>0</v>
      </c>
      <c r="ED202" t="s">
        <v>409</v>
      </c>
      <c r="EQ202" t="s">
        <v>383</v>
      </c>
      <c r="ER202" t="s">
        <v>383</v>
      </c>
      <c r="ES202" t="s">
        <v>456</v>
      </c>
      <c r="FW202">
        <v>1</v>
      </c>
      <c r="GL202">
        <v>0</v>
      </c>
      <c r="GM202">
        <v>0</v>
      </c>
      <c r="GV202">
        <v>1</v>
      </c>
      <c r="JP202">
        <v>1</v>
      </c>
      <c r="JX202">
        <v>8</v>
      </c>
      <c r="JZ202">
        <v>10</v>
      </c>
      <c r="KA202">
        <v>10</v>
      </c>
      <c r="KB202">
        <v>10</v>
      </c>
      <c r="KC202">
        <v>10</v>
      </c>
      <c r="KD202">
        <v>10</v>
      </c>
      <c r="KE202">
        <v>10</v>
      </c>
      <c r="KF202">
        <v>20</v>
      </c>
      <c r="KG202">
        <v>10</v>
      </c>
      <c r="KH202">
        <v>10</v>
      </c>
      <c r="KI202">
        <v>10</v>
      </c>
      <c r="KJ202">
        <v>10</v>
      </c>
      <c r="KK202">
        <v>10</v>
      </c>
      <c r="LI202">
        <v>0</v>
      </c>
      <c r="LJ202">
        <v>0</v>
      </c>
    </row>
    <row r="203" spans="1:322">
      <c r="A203" t="s">
        <v>1625</v>
      </c>
      <c r="B203">
        <v>201</v>
      </c>
      <c r="P203" t="s">
        <v>1626</v>
      </c>
      <c r="DN203" t="s">
        <v>1626</v>
      </c>
      <c r="EA203">
        <v>1</v>
      </c>
      <c r="EB203">
        <v>0</v>
      </c>
      <c r="ED203" t="s">
        <v>409</v>
      </c>
      <c r="EQ203" t="s">
        <v>429</v>
      </c>
      <c r="ER203" t="s">
        <v>429</v>
      </c>
      <c r="ES203" t="s">
        <v>370</v>
      </c>
      <c r="FW203">
        <v>1</v>
      </c>
      <c r="GL203">
        <v>0</v>
      </c>
      <c r="GM203">
        <v>0</v>
      </c>
      <c r="GV203">
        <v>1</v>
      </c>
      <c r="JP203">
        <v>1</v>
      </c>
      <c r="JX203">
        <v>8</v>
      </c>
      <c r="LI203">
        <v>0</v>
      </c>
      <c r="LJ203">
        <v>0</v>
      </c>
    </row>
    <row r="204" spans="1:322">
      <c r="A204" t="s">
        <v>1627</v>
      </c>
      <c r="B204">
        <v>202</v>
      </c>
      <c r="F204">
        <v>110</v>
      </c>
      <c r="DI204">
        <v>66</v>
      </c>
      <c r="EA204">
        <v>1</v>
      </c>
      <c r="EB204">
        <v>0</v>
      </c>
      <c r="ED204" t="s">
        <v>409</v>
      </c>
      <c r="EQ204" t="s">
        <v>429</v>
      </c>
      <c r="ER204" t="s">
        <v>429</v>
      </c>
      <c r="ES204" t="s">
        <v>370</v>
      </c>
      <c r="FW204">
        <v>1</v>
      </c>
      <c r="GL204">
        <v>0</v>
      </c>
      <c r="GM204">
        <v>0</v>
      </c>
      <c r="GV204">
        <v>1</v>
      </c>
      <c r="JP204">
        <v>1</v>
      </c>
      <c r="JX204">
        <v>8</v>
      </c>
      <c r="LI204">
        <v>0</v>
      </c>
      <c r="LJ204">
        <v>0</v>
      </c>
    </row>
    <row r="205" spans="1:322">
      <c r="A205" t="s">
        <v>1628</v>
      </c>
      <c r="B205">
        <v>203</v>
      </c>
      <c r="F205">
        <v>105</v>
      </c>
      <c r="S205" t="s">
        <v>1629</v>
      </c>
      <c r="DI205">
        <v>60</v>
      </c>
      <c r="DO205" t="s">
        <v>1629</v>
      </c>
      <c r="EA205">
        <v>1</v>
      </c>
      <c r="EB205">
        <v>0</v>
      </c>
      <c r="ED205" t="s">
        <v>409</v>
      </c>
      <c r="EQ205" t="s">
        <v>429</v>
      </c>
      <c r="ER205" t="s">
        <v>429</v>
      </c>
      <c r="ES205" t="s">
        <v>374</v>
      </c>
      <c r="ET205">
        <v>26</v>
      </c>
      <c r="FW205">
        <v>1</v>
      </c>
      <c r="GL205">
        <v>0</v>
      </c>
      <c r="GM205">
        <v>0</v>
      </c>
      <c r="GV205">
        <v>1</v>
      </c>
      <c r="HH205">
        <v>3</v>
      </c>
      <c r="HI205" t="s">
        <v>444</v>
      </c>
      <c r="JP205">
        <v>1</v>
      </c>
      <c r="JX205">
        <v>8</v>
      </c>
      <c r="LI205">
        <v>0</v>
      </c>
      <c r="LJ205">
        <v>0</v>
      </c>
    </row>
    <row r="206" spans="1:322">
      <c r="A206" t="s">
        <v>1630</v>
      </c>
      <c r="B206">
        <v>204</v>
      </c>
      <c r="F206">
        <v>106</v>
      </c>
      <c r="S206" t="s">
        <v>1631</v>
      </c>
      <c r="CT206" t="s">
        <v>1632</v>
      </c>
      <c r="DI206">
        <v>61</v>
      </c>
      <c r="DO206" t="s">
        <v>1631</v>
      </c>
      <c r="EA206">
        <v>1</v>
      </c>
      <c r="EB206">
        <v>0</v>
      </c>
      <c r="ED206" t="s">
        <v>409</v>
      </c>
      <c r="EQ206" t="s">
        <v>429</v>
      </c>
      <c r="ER206" t="s">
        <v>429</v>
      </c>
      <c r="ES206" t="s">
        <v>374</v>
      </c>
      <c r="ET206">
        <v>27</v>
      </c>
      <c r="FW206">
        <v>1</v>
      </c>
      <c r="GL206">
        <v>0</v>
      </c>
      <c r="GM206">
        <v>0</v>
      </c>
      <c r="GV206">
        <v>1</v>
      </c>
      <c r="JP206">
        <v>1</v>
      </c>
      <c r="JX206">
        <v>8</v>
      </c>
      <c r="LI206">
        <v>0</v>
      </c>
      <c r="LJ206">
        <v>0</v>
      </c>
    </row>
    <row r="207" spans="1:322">
      <c r="A207" t="s">
        <v>1633</v>
      </c>
      <c r="B207">
        <v>205</v>
      </c>
      <c r="F207">
        <v>28</v>
      </c>
      <c r="S207" t="s">
        <v>1634</v>
      </c>
      <c r="CT207" t="s">
        <v>1577</v>
      </c>
      <c r="DE207" t="s">
        <v>714</v>
      </c>
      <c r="DI207">
        <v>28</v>
      </c>
      <c r="DO207" t="s">
        <v>1634</v>
      </c>
      <c r="EA207">
        <v>1</v>
      </c>
      <c r="EB207">
        <v>3</v>
      </c>
      <c r="ED207" t="s">
        <v>409</v>
      </c>
      <c r="EQ207" t="s">
        <v>429</v>
      </c>
      <c r="ER207" t="s">
        <v>429</v>
      </c>
      <c r="ES207" t="s">
        <v>456</v>
      </c>
      <c r="FW207">
        <v>1</v>
      </c>
      <c r="GL207">
        <v>0</v>
      </c>
      <c r="GM207">
        <v>0</v>
      </c>
      <c r="GV207">
        <v>1</v>
      </c>
      <c r="JP207">
        <v>1</v>
      </c>
      <c r="JX207">
        <v>8</v>
      </c>
      <c r="LI207">
        <v>0</v>
      </c>
      <c r="LJ207">
        <v>0</v>
      </c>
    </row>
    <row r="208" spans="1:322">
      <c r="A208" t="s">
        <v>1635</v>
      </c>
      <c r="B208">
        <v>206</v>
      </c>
      <c r="E208">
        <v>55</v>
      </c>
      <c r="F208">
        <v>107</v>
      </c>
      <c r="DH208">
        <v>42</v>
      </c>
      <c r="DI208">
        <v>62</v>
      </c>
      <c r="EA208">
        <v>1</v>
      </c>
      <c r="EB208">
        <v>0</v>
      </c>
      <c r="ED208" t="s">
        <v>409</v>
      </c>
      <c r="EQ208" t="s">
        <v>429</v>
      </c>
      <c r="ER208" t="s">
        <v>429</v>
      </c>
      <c r="ES208" t="s">
        <v>374</v>
      </c>
      <c r="ET208">
        <v>34</v>
      </c>
      <c r="FW208">
        <v>1</v>
      </c>
      <c r="GL208">
        <v>0</v>
      </c>
      <c r="GM208">
        <v>0</v>
      </c>
      <c r="GV208">
        <v>1</v>
      </c>
      <c r="HH208">
        <v>4</v>
      </c>
      <c r="HI208" t="s">
        <v>1636</v>
      </c>
      <c r="HJ208">
        <v>7</v>
      </c>
      <c r="HK208" t="s">
        <v>1637</v>
      </c>
      <c r="HL208">
        <v>25</v>
      </c>
      <c r="HM208" t="s">
        <v>1638</v>
      </c>
      <c r="IB208">
        <v>12</v>
      </c>
      <c r="IC208" t="s">
        <v>1639</v>
      </c>
      <c r="JP208">
        <v>1</v>
      </c>
      <c r="JX208">
        <v>8</v>
      </c>
      <c r="JZ208">
        <v>2</v>
      </c>
      <c r="KA208">
        <v>2</v>
      </c>
      <c r="KB208">
        <v>2</v>
      </c>
      <c r="KC208">
        <v>2</v>
      </c>
      <c r="KD208">
        <v>2</v>
      </c>
      <c r="KE208">
        <v>2</v>
      </c>
      <c r="KF208">
        <v>4</v>
      </c>
      <c r="KG208">
        <v>2</v>
      </c>
      <c r="KH208">
        <v>2</v>
      </c>
      <c r="KI208">
        <v>2</v>
      </c>
      <c r="KJ208">
        <v>2</v>
      </c>
      <c r="KK208">
        <v>2</v>
      </c>
      <c r="KN208">
        <v>2</v>
      </c>
      <c r="KO208">
        <v>3</v>
      </c>
      <c r="KP208">
        <v>3</v>
      </c>
      <c r="KQ208">
        <v>3</v>
      </c>
      <c r="KR208">
        <v>3</v>
      </c>
      <c r="KS208">
        <v>3</v>
      </c>
      <c r="KT208">
        <v>4</v>
      </c>
      <c r="KU208">
        <v>3</v>
      </c>
      <c r="KV208">
        <v>3</v>
      </c>
      <c r="KW208">
        <v>3</v>
      </c>
      <c r="KX208">
        <v>3</v>
      </c>
      <c r="KY208">
        <v>3</v>
      </c>
      <c r="LA208">
        <v>200</v>
      </c>
      <c r="LI208">
        <v>0</v>
      </c>
      <c r="LJ208">
        <v>0</v>
      </c>
    </row>
    <row r="209" spans="1:322">
      <c r="A209" t="s">
        <v>1640</v>
      </c>
      <c r="B209">
        <v>207</v>
      </c>
      <c r="P209" t="s">
        <v>1641</v>
      </c>
      <c r="DN209" t="s">
        <v>1641</v>
      </c>
      <c r="EA209">
        <v>1</v>
      </c>
      <c r="EB209">
        <v>0</v>
      </c>
      <c r="ED209" t="s">
        <v>409</v>
      </c>
      <c r="EQ209" t="s">
        <v>383</v>
      </c>
      <c r="ER209" t="s">
        <v>383</v>
      </c>
      <c r="ES209" t="s">
        <v>839</v>
      </c>
      <c r="FW209">
        <v>1</v>
      </c>
      <c r="GL209">
        <v>0</v>
      </c>
      <c r="GM209">
        <v>0</v>
      </c>
      <c r="GV209">
        <v>1</v>
      </c>
      <c r="JP209">
        <v>1</v>
      </c>
      <c r="JX209">
        <v>8</v>
      </c>
      <c r="JZ209">
        <v>10</v>
      </c>
      <c r="KA209">
        <v>5</v>
      </c>
      <c r="KB209">
        <v>5</v>
      </c>
      <c r="KC209">
        <v>5</v>
      </c>
      <c r="KD209">
        <v>5</v>
      </c>
      <c r="KE209">
        <v>5</v>
      </c>
      <c r="KF209">
        <v>20</v>
      </c>
      <c r="KG209">
        <v>5</v>
      </c>
      <c r="KH209">
        <v>5</v>
      </c>
      <c r="KI209">
        <v>5</v>
      </c>
      <c r="KJ209">
        <v>5</v>
      </c>
      <c r="KK209">
        <v>5</v>
      </c>
      <c r="LI209">
        <v>0</v>
      </c>
      <c r="LJ209">
        <v>0</v>
      </c>
    </row>
    <row r="210" spans="1:322">
      <c r="A210" t="s">
        <v>1642</v>
      </c>
      <c r="B210">
        <v>208</v>
      </c>
      <c r="P210" t="s">
        <v>1643</v>
      </c>
      <c r="DN210" t="s">
        <v>1643</v>
      </c>
      <c r="EA210">
        <v>1</v>
      </c>
      <c r="EB210">
        <v>0</v>
      </c>
      <c r="ED210" t="s">
        <v>409</v>
      </c>
      <c r="EQ210" t="s">
        <v>383</v>
      </c>
      <c r="ER210" t="s">
        <v>383</v>
      </c>
      <c r="ES210" t="s">
        <v>839</v>
      </c>
      <c r="FW210">
        <v>1</v>
      </c>
      <c r="GL210">
        <v>0</v>
      </c>
      <c r="GM210">
        <v>0</v>
      </c>
      <c r="GV210">
        <v>1</v>
      </c>
      <c r="JP210">
        <v>1</v>
      </c>
      <c r="JX210">
        <v>8</v>
      </c>
      <c r="JZ210">
        <v>10</v>
      </c>
      <c r="KA210">
        <v>5</v>
      </c>
      <c r="KB210">
        <v>5</v>
      </c>
      <c r="KC210">
        <v>5</v>
      </c>
      <c r="KD210">
        <v>5</v>
      </c>
      <c r="KE210">
        <v>5</v>
      </c>
      <c r="KF210">
        <v>20</v>
      </c>
      <c r="KG210">
        <v>5</v>
      </c>
      <c r="KH210">
        <v>5</v>
      </c>
      <c r="KI210">
        <v>5</v>
      </c>
      <c r="KJ210">
        <v>5</v>
      </c>
      <c r="KK210">
        <v>5</v>
      </c>
      <c r="LI210">
        <v>0</v>
      </c>
      <c r="LJ210">
        <v>0</v>
      </c>
    </row>
    <row r="211" spans="1:322">
      <c r="A211" t="s">
        <v>1644</v>
      </c>
      <c r="B211">
        <v>209</v>
      </c>
      <c r="F211">
        <v>18</v>
      </c>
      <c r="Y211" t="s">
        <v>674</v>
      </c>
      <c r="AA211" t="s">
        <v>404</v>
      </c>
      <c r="AC211" t="s">
        <v>676</v>
      </c>
      <c r="AD211" t="s">
        <v>495</v>
      </c>
      <c r="CT211" t="s">
        <v>1577</v>
      </c>
      <c r="CX211" t="s">
        <v>678</v>
      </c>
      <c r="DE211" t="s">
        <v>756</v>
      </c>
      <c r="EA211">
        <v>1</v>
      </c>
      <c r="EB211">
        <v>0</v>
      </c>
      <c r="ED211" t="s">
        <v>409</v>
      </c>
      <c r="EQ211" t="s">
        <v>429</v>
      </c>
      <c r="ER211" t="s">
        <v>429</v>
      </c>
      <c r="ES211" t="s">
        <v>383</v>
      </c>
      <c r="FW211">
        <v>1</v>
      </c>
      <c r="GL211">
        <v>0</v>
      </c>
      <c r="GM211">
        <v>0</v>
      </c>
      <c r="GV211">
        <v>1</v>
      </c>
      <c r="IB211">
        <v>30</v>
      </c>
      <c r="IC211" t="s">
        <v>682</v>
      </c>
      <c r="ID211">
        <v>5</v>
      </c>
      <c r="IE211" t="s">
        <v>618</v>
      </c>
      <c r="IF211">
        <v>3600</v>
      </c>
      <c r="IG211" t="s">
        <v>571</v>
      </c>
      <c r="IH211">
        <v>300</v>
      </c>
      <c r="II211" t="s">
        <v>413</v>
      </c>
      <c r="IJ211">
        <v>30</v>
      </c>
      <c r="IK211" t="s">
        <v>1645</v>
      </c>
      <c r="IL211">
        <v>3</v>
      </c>
      <c r="IM211" t="s">
        <v>1646</v>
      </c>
      <c r="JP211">
        <v>1</v>
      </c>
      <c r="JX211">
        <v>8</v>
      </c>
      <c r="LF211">
        <v>1</v>
      </c>
      <c r="LI211">
        <v>0</v>
      </c>
      <c r="LJ211">
        <v>0</v>
      </c>
    </row>
    <row r="212" spans="1:322">
      <c r="A212" t="s">
        <v>1647</v>
      </c>
      <c r="B212">
        <v>210</v>
      </c>
      <c r="F212">
        <v>18</v>
      </c>
      <c r="Y212" t="s">
        <v>877</v>
      </c>
      <c r="AC212" t="s">
        <v>877</v>
      </c>
      <c r="AD212" t="s">
        <v>1648</v>
      </c>
      <c r="AE212" t="s">
        <v>879</v>
      </c>
      <c r="AF212" t="s">
        <v>1648</v>
      </c>
      <c r="CT212" t="s">
        <v>880</v>
      </c>
      <c r="EA212">
        <v>1</v>
      </c>
      <c r="EB212">
        <v>0</v>
      </c>
      <c r="ED212" t="s">
        <v>409</v>
      </c>
      <c r="EQ212" t="s">
        <v>429</v>
      </c>
      <c r="ER212" t="s">
        <v>429</v>
      </c>
      <c r="ES212" t="s">
        <v>456</v>
      </c>
      <c r="FW212">
        <v>1</v>
      </c>
      <c r="GL212">
        <v>0</v>
      </c>
      <c r="GM212">
        <v>0</v>
      </c>
      <c r="GV212">
        <v>1</v>
      </c>
      <c r="IB212">
        <v>20</v>
      </c>
      <c r="IC212" t="s">
        <v>881</v>
      </c>
      <c r="ID212">
        <v>10</v>
      </c>
      <c r="IE212" t="s">
        <v>882</v>
      </c>
      <c r="JP212">
        <v>1</v>
      </c>
      <c r="JX212">
        <v>8</v>
      </c>
      <c r="LI212">
        <v>0</v>
      </c>
      <c r="LJ212">
        <v>0</v>
      </c>
    </row>
    <row r="213" spans="1:322">
      <c r="A213" t="s">
        <v>1649</v>
      </c>
      <c r="B213">
        <v>211</v>
      </c>
      <c r="F213">
        <v>10</v>
      </c>
      <c r="S213" t="s">
        <v>1650</v>
      </c>
      <c r="T213" t="s">
        <v>1650</v>
      </c>
      <c r="CT213" t="s">
        <v>1573</v>
      </c>
      <c r="DI213">
        <v>18</v>
      </c>
      <c r="DO213" t="s">
        <v>1650</v>
      </c>
      <c r="DP213" t="s">
        <v>1650</v>
      </c>
      <c r="EA213">
        <v>1</v>
      </c>
      <c r="EB213">
        <v>0</v>
      </c>
      <c r="ED213" t="s">
        <v>409</v>
      </c>
      <c r="EQ213" t="s">
        <v>429</v>
      </c>
      <c r="ER213" t="s">
        <v>429</v>
      </c>
      <c r="ES213" t="s">
        <v>456</v>
      </c>
      <c r="FW213">
        <v>1</v>
      </c>
      <c r="GL213">
        <v>0</v>
      </c>
      <c r="GM213">
        <v>0</v>
      </c>
      <c r="GV213">
        <v>1</v>
      </c>
      <c r="HH213">
        <v>0</v>
      </c>
      <c r="HI213" t="s">
        <v>430</v>
      </c>
      <c r="IB213">
        <v>15</v>
      </c>
      <c r="IC213" t="s">
        <v>1651</v>
      </c>
      <c r="JP213">
        <v>1</v>
      </c>
      <c r="JX213">
        <v>8</v>
      </c>
      <c r="LI213">
        <v>0</v>
      </c>
      <c r="LJ213">
        <v>0</v>
      </c>
    </row>
    <row r="214" spans="1:322">
      <c r="A214" t="s">
        <v>1652</v>
      </c>
      <c r="B214">
        <v>212</v>
      </c>
      <c r="F214">
        <v>112</v>
      </c>
      <c r="AA214" t="s">
        <v>404</v>
      </c>
      <c r="AB214" t="s">
        <v>495</v>
      </c>
      <c r="DH214">
        <v>18</v>
      </c>
      <c r="DI214">
        <v>30</v>
      </c>
      <c r="DO214" t="s">
        <v>1542</v>
      </c>
      <c r="DQ214" t="s">
        <v>867</v>
      </c>
      <c r="EA214">
        <v>1</v>
      </c>
      <c r="EB214">
        <v>5</v>
      </c>
      <c r="ED214" t="s">
        <v>409</v>
      </c>
      <c r="EQ214" t="s">
        <v>429</v>
      </c>
      <c r="ER214" t="s">
        <v>429</v>
      </c>
      <c r="ES214" t="s">
        <v>839</v>
      </c>
      <c r="FW214">
        <v>1</v>
      </c>
      <c r="GL214">
        <v>0</v>
      </c>
      <c r="GM214">
        <v>0</v>
      </c>
      <c r="GV214">
        <v>1</v>
      </c>
      <c r="IB214">
        <v>3</v>
      </c>
      <c r="IC214" t="s">
        <v>414</v>
      </c>
      <c r="ID214">
        <v>1</v>
      </c>
      <c r="IE214" t="s">
        <v>415</v>
      </c>
      <c r="IF214">
        <v>300</v>
      </c>
      <c r="IG214" t="s">
        <v>412</v>
      </c>
      <c r="IH214">
        <v>60</v>
      </c>
      <c r="II214" t="s">
        <v>413</v>
      </c>
      <c r="IJ214">
        <v>25</v>
      </c>
      <c r="IK214" t="s">
        <v>1055</v>
      </c>
      <c r="IL214">
        <v>70</v>
      </c>
      <c r="IM214" t="s">
        <v>1056</v>
      </c>
      <c r="IN214">
        <v>-50</v>
      </c>
      <c r="IO214" t="s">
        <v>1653</v>
      </c>
      <c r="JP214">
        <v>1</v>
      </c>
      <c r="JX214">
        <v>8</v>
      </c>
      <c r="LI214">
        <v>0</v>
      </c>
      <c r="LJ214">
        <v>0</v>
      </c>
    </row>
    <row r="215" spans="1:322">
      <c r="A215" t="s">
        <v>1654</v>
      </c>
      <c r="B215">
        <v>213</v>
      </c>
      <c r="F215">
        <v>28</v>
      </c>
      <c r="S215" t="s">
        <v>1655</v>
      </c>
      <c r="DH215">
        <v>44</v>
      </c>
      <c r="EA215">
        <v>1</v>
      </c>
      <c r="EB215">
        <v>4</v>
      </c>
      <c r="ED215" t="s">
        <v>409</v>
      </c>
      <c r="EQ215" t="s">
        <v>429</v>
      </c>
      <c r="ER215" t="s">
        <v>429</v>
      </c>
      <c r="ES215" t="s">
        <v>370</v>
      </c>
      <c r="FW215">
        <v>1</v>
      </c>
      <c r="GL215">
        <v>0</v>
      </c>
      <c r="GM215">
        <v>0</v>
      </c>
      <c r="GV215">
        <v>1</v>
      </c>
      <c r="JP215">
        <v>1</v>
      </c>
      <c r="JX215">
        <v>8</v>
      </c>
      <c r="LI215">
        <v>0</v>
      </c>
      <c r="LJ215">
        <v>0</v>
      </c>
    </row>
    <row r="216" spans="1:322">
      <c r="A216" t="s">
        <v>1656</v>
      </c>
      <c r="B216">
        <v>214</v>
      </c>
      <c r="F216">
        <v>108</v>
      </c>
      <c r="CT216" t="s">
        <v>1657</v>
      </c>
      <c r="DI216">
        <v>63</v>
      </c>
      <c r="DO216" t="s">
        <v>905</v>
      </c>
      <c r="DP216" t="s">
        <v>1658</v>
      </c>
      <c r="EA216">
        <v>1</v>
      </c>
      <c r="EB216">
        <v>2</v>
      </c>
      <c r="ED216" t="s">
        <v>409</v>
      </c>
      <c r="EQ216" t="s">
        <v>429</v>
      </c>
      <c r="ER216" t="s">
        <v>429</v>
      </c>
      <c r="ES216" t="s">
        <v>456</v>
      </c>
      <c r="FB216">
        <v>1</v>
      </c>
      <c r="FD216">
        <v>1</v>
      </c>
      <c r="FW216">
        <v>1</v>
      </c>
      <c r="GL216">
        <v>0</v>
      </c>
      <c r="GM216">
        <v>0</v>
      </c>
      <c r="GV216">
        <v>1</v>
      </c>
      <c r="HH216">
        <v>33</v>
      </c>
      <c r="HI216" t="s">
        <v>1659</v>
      </c>
      <c r="JP216">
        <v>1</v>
      </c>
      <c r="JX216">
        <v>8</v>
      </c>
      <c r="LI216">
        <v>0</v>
      </c>
      <c r="LJ216">
        <v>0</v>
      </c>
    </row>
    <row r="217" spans="1:322">
      <c r="A217" t="s">
        <v>1660</v>
      </c>
      <c r="B217">
        <v>215</v>
      </c>
      <c r="E217">
        <v>67</v>
      </c>
      <c r="F217">
        <v>9</v>
      </c>
      <c r="Y217" t="s">
        <v>1661</v>
      </c>
      <c r="AA217" t="s">
        <v>495</v>
      </c>
      <c r="AC217" t="s">
        <v>491</v>
      </c>
      <c r="AD217" t="s">
        <v>941</v>
      </c>
      <c r="AE217" t="s">
        <v>492</v>
      </c>
      <c r="AF217" t="s">
        <v>941</v>
      </c>
      <c r="AG217" t="s">
        <v>493</v>
      </c>
      <c r="AH217" t="s">
        <v>941</v>
      </c>
      <c r="EA217">
        <v>1</v>
      </c>
      <c r="EB217">
        <v>3</v>
      </c>
      <c r="ED217" t="s">
        <v>409</v>
      </c>
      <c r="EQ217" t="s">
        <v>429</v>
      </c>
      <c r="ER217" t="s">
        <v>429</v>
      </c>
      <c r="ES217" t="s">
        <v>1534</v>
      </c>
      <c r="EW217">
        <v>1</v>
      </c>
      <c r="EY217">
        <v>1</v>
      </c>
      <c r="EZ217">
        <v>1</v>
      </c>
      <c r="FW217">
        <v>1</v>
      </c>
      <c r="GL217">
        <v>0</v>
      </c>
      <c r="GM217">
        <v>0</v>
      </c>
      <c r="GV217">
        <v>1</v>
      </c>
      <c r="HH217">
        <v>0</v>
      </c>
      <c r="HI217" t="s">
        <v>430</v>
      </c>
      <c r="HN217">
        <v>0</v>
      </c>
      <c r="HO217" t="s">
        <v>431</v>
      </c>
      <c r="IB217">
        <v>200</v>
      </c>
      <c r="IC217" t="s">
        <v>412</v>
      </c>
      <c r="ID217">
        <v>25</v>
      </c>
      <c r="IE217" t="s">
        <v>413</v>
      </c>
      <c r="IF217">
        <v>30</v>
      </c>
      <c r="IG217" t="s">
        <v>1662</v>
      </c>
      <c r="IH217">
        <v>110</v>
      </c>
      <c r="II217" t="s">
        <v>1663</v>
      </c>
      <c r="JP217">
        <v>1</v>
      </c>
      <c r="JQ217">
        <v>10</v>
      </c>
      <c r="JR217">
        <v>10</v>
      </c>
      <c r="JX217">
        <v>8</v>
      </c>
      <c r="JY217">
        <v>128</v>
      </c>
      <c r="LI217">
        <v>0</v>
      </c>
      <c r="LJ217">
        <v>0</v>
      </c>
    </row>
    <row r="218" spans="1:322">
      <c r="A218" t="s">
        <v>1664</v>
      </c>
      <c r="B218">
        <v>216</v>
      </c>
      <c r="DI218">
        <v>64</v>
      </c>
      <c r="EA218">
        <v>1</v>
      </c>
      <c r="EB218">
        <v>0</v>
      </c>
      <c r="ED218" t="s">
        <v>409</v>
      </c>
      <c r="EQ218" t="s">
        <v>429</v>
      </c>
      <c r="ER218" t="s">
        <v>429</v>
      </c>
      <c r="ES218" t="s">
        <v>374</v>
      </c>
      <c r="ET218">
        <v>41</v>
      </c>
      <c r="FW218">
        <v>1</v>
      </c>
      <c r="GL218">
        <v>0</v>
      </c>
      <c r="GM218">
        <v>0</v>
      </c>
      <c r="JP218">
        <v>1</v>
      </c>
      <c r="JX218">
        <v>8</v>
      </c>
      <c r="LI218">
        <v>0</v>
      </c>
      <c r="LJ218">
        <v>0</v>
      </c>
    </row>
    <row r="219" spans="1:322">
      <c r="A219" t="s">
        <v>1665</v>
      </c>
      <c r="B219">
        <v>217</v>
      </c>
      <c r="D219" t="s">
        <v>1666</v>
      </c>
      <c r="F219">
        <v>113</v>
      </c>
      <c r="EB219">
        <v>0</v>
      </c>
      <c r="ED219" t="s">
        <v>409</v>
      </c>
      <c r="EQ219" t="s">
        <v>383</v>
      </c>
      <c r="ER219" t="s">
        <v>383</v>
      </c>
      <c r="ES219" t="s">
        <v>374</v>
      </c>
      <c r="FW219">
        <v>1</v>
      </c>
      <c r="GF219">
        <v>1</v>
      </c>
      <c r="GL219">
        <v>0</v>
      </c>
      <c r="GM219">
        <v>1</v>
      </c>
      <c r="GW219">
        <v>1</v>
      </c>
      <c r="HG219">
        <v>1</v>
      </c>
      <c r="JP219">
        <v>1</v>
      </c>
      <c r="JX219">
        <v>8</v>
      </c>
      <c r="LI219">
        <v>0</v>
      </c>
      <c r="LJ219">
        <v>0</v>
      </c>
    </row>
    <row r="220" spans="1:322">
      <c r="A220" t="s">
        <v>1667</v>
      </c>
      <c r="B220">
        <v>218</v>
      </c>
      <c r="D220" t="s">
        <v>1668</v>
      </c>
      <c r="F220">
        <v>113</v>
      </c>
      <c r="EB220">
        <v>0</v>
      </c>
      <c r="ED220" t="s">
        <v>409</v>
      </c>
      <c r="EQ220" t="s">
        <v>383</v>
      </c>
      <c r="ER220" t="s">
        <v>383</v>
      </c>
      <c r="ES220" t="s">
        <v>374</v>
      </c>
      <c r="FW220">
        <v>1</v>
      </c>
      <c r="GF220">
        <v>1</v>
      </c>
      <c r="GL220">
        <v>0</v>
      </c>
      <c r="GM220">
        <v>1</v>
      </c>
      <c r="GW220">
        <v>1</v>
      </c>
      <c r="HG220">
        <v>1</v>
      </c>
      <c r="JP220">
        <v>1</v>
      </c>
      <c r="JX220">
        <v>8</v>
      </c>
      <c r="LI220">
        <v>0</v>
      </c>
      <c r="LJ220">
        <v>0</v>
      </c>
    </row>
    <row r="221" spans="1:322">
      <c r="A221" t="s">
        <v>1669</v>
      </c>
      <c r="B221">
        <v>219</v>
      </c>
      <c r="D221" t="s">
        <v>1670</v>
      </c>
      <c r="F221">
        <v>113</v>
      </c>
      <c r="EB221">
        <v>0</v>
      </c>
      <c r="ED221" t="s">
        <v>409</v>
      </c>
      <c r="EQ221" t="s">
        <v>383</v>
      </c>
      <c r="ER221" t="s">
        <v>383</v>
      </c>
      <c r="ES221" t="s">
        <v>374</v>
      </c>
      <c r="FW221">
        <v>1</v>
      </c>
      <c r="GF221">
        <v>1</v>
      </c>
      <c r="GL221">
        <v>0</v>
      </c>
      <c r="GM221">
        <v>1</v>
      </c>
      <c r="HG221">
        <v>1</v>
      </c>
      <c r="JP221">
        <v>1</v>
      </c>
      <c r="JX221">
        <v>8</v>
      </c>
      <c r="LI221">
        <v>0</v>
      </c>
      <c r="LJ221">
        <v>0</v>
      </c>
    </row>
    <row r="222" spans="1:322">
      <c r="A222" t="s">
        <v>1671</v>
      </c>
      <c r="B222">
        <v>220</v>
      </c>
      <c r="D222" t="s">
        <v>1672</v>
      </c>
      <c r="F222">
        <v>113</v>
      </c>
      <c r="EB222">
        <v>0</v>
      </c>
      <c r="ED222" t="s">
        <v>409</v>
      </c>
      <c r="EQ222" t="s">
        <v>383</v>
      </c>
      <c r="ER222" t="s">
        <v>383</v>
      </c>
      <c r="ES222" t="s">
        <v>374</v>
      </c>
      <c r="FW222">
        <v>1</v>
      </c>
      <c r="GF222">
        <v>1</v>
      </c>
      <c r="GL222">
        <v>0</v>
      </c>
      <c r="GM222">
        <v>1</v>
      </c>
      <c r="HG222">
        <v>1</v>
      </c>
      <c r="JP222">
        <v>1</v>
      </c>
      <c r="JX222">
        <v>8</v>
      </c>
      <c r="LI222">
        <v>0</v>
      </c>
      <c r="LJ222">
        <v>0</v>
      </c>
    </row>
    <row r="223" spans="1:322">
      <c r="A223" t="s">
        <v>1673</v>
      </c>
      <c r="B223">
        <v>221</v>
      </c>
      <c r="C223" t="s">
        <v>1674</v>
      </c>
      <c r="D223" t="s">
        <v>1675</v>
      </c>
      <c r="F223">
        <v>114</v>
      </c>
      <c r="AZ223" t="s">
        <v>608</v>
      </c>
      <c r="BA223" t="s">
        <v>609</v>
      </c>
      <c r="CB223" t="s">
        <v>1676</v>
      </c>
      <c r="CC223" t="s">
        <v>1675</v>
      </c>
      <c r="CD223" t="s">
        <v>1677</v>
      </c>
      <c r="CF223" t="s">
        <v>456</v>
      </c>
      <c r="CT223" t="s">
        <v>1678</v>
      </c>
      <c r="EA223">
        <v>1</v>
      </c>
      <c r="EB223">
        <v>0</v>
      </c>
      <c r="ED223" t="s">
        <v>409</v>
      </c>
      <c r="EQ223" t="s">
        <v>383</v>
      </c>
      <c r="ER223" t="s">
        <v>383</v>
      </c>
      <c r="ES223" t="s">
        <v>374</v>
      </c>
      <c r="EW223">
        <v>1</v>
      </c>
      <c r="EX223">
        <v>4</v>
      </c>
      <c r="FW223">
        <v>1</v>
      </c>
      <c r="FX223">
        <v>20</v>
      </c>
      <c r="GF223">
        <v>1</v>
      </c>
      <c r="GL223">
        <v>0</v>
      </c>
      <c r="GM223">
        <v>1</v>
      </c>
      <c r="GR223">
        <v>1</v>
      </c>
      <c r="GS223">
        <v>8</v>
      </c>
      <c r="GT223">
        <v>6</v>
      </c>
      <c r="GU223">
        <v>0</v>
      </c>
      <c r="GV223">
        <v>1</v>
      </c>
      <c r="GW223">
        <v>1</v>
      </c>
      <c r="HH223">
        <v>0</v>
      </c>
      <c r="HI223" t="s">
        <v>570</v>
      </c>
      <c r="HJ223" t="s">
        <v>1679</v>
      </c>
      <c r="HK223" t="s">
        <v>1680</v>
      </c>
      <c r="HL223" t="s">
        <v>405</v>
      </c>
      <c r="HM223" t="s">
        <v>1164</v>
      </c>
      <c r="IB223">
        <v>-2</v>
      </c>
      <c r="IC223" t="s">
        <v>1681</v>
      </c>
      <c r="ID223">
        <v>5</v>
      </c>
      <c r="IE223" t="s">
        <v>1682</v>
      </c>
      <c r="IJ223">
        <v>12</v>
      </c>
      <c r="IK223" t="s">
        <v>1683</v>
      </c>
      <c r="IL223">
        <v>1</v>
      </c>
      <c r="IM223" t="s">
        <v>1684</v>
      </c>
      <c r="IP223">
        <v>12</v>
      </c>
      <c r="IQ223" t="s">
        <v>398</v>
      </c>
      <c r="JP223">
        <v>1</v>
      </c>
      <c r="JQ223">
        <v>100</v>
      </c>
      <c r="JR223">
        <v>30</v>
      </c>
      <c r="JX223">
        <v>8</v>
      </c>
      <c r="JZ223">
        <v>2</v>
      </c>
      <c r="KA223">
        <v>1</v>
      </c>
      <c r="KB223">
        <v>4</v>
      </c>
      <c r="KC223">
        <v>8</v>
      </c>
      <c r="KD223">
        <v>14</v>
      </c>
      <c r="KE223">
        <v>20</v>
      </c>
      <c r="KF223">
        <v>4</v>
      </c>
      <c r="KG223">
        <v>2</v>
      </c>
      <c r="KH223">
        <v>5</v>
      </c>
      <c r="KI223">
        <v>9</v>
      </c>
      <c r="KJ223">
        <v>15</v>
      </c>
      <c r="KK223">
        <v>21</v>
      </c>
      <c r="KL223" t="s">
        <v>1685</v>
      </c>
      <c r="LH223">
        <v>256</v>
      </c>
      <c r="LI223">
        <v>1000</v>
      </c>
      <c r="LJ223">
        <v>0</v>
      </c>
    </row>
    <row r="224" spans="1:322">
      <c r="A224" t="s">
        <v>1686</v>
      </c>
      <c r="B224">
        <v>222</v>
      </c>
      <c r="C224" t="s">
        <v>1674</v>
      </c>
      <c r="D224" t="s">
        <v>1687</v>
      </c>
      <c r="F224">
        <v>115</v>
      </c>
      <c r="Y224" t="s">
        <v>1688</v>
      </c>
      <c r="AZ224" t="s">
        <v>606</v>
      </c>
      <c r="BA224" t="s">
        <v>607</v>
      </c>
      <c r="CB224" t="s">
        <v>1689</v>
      </c>
      <c r="CC224" t="s">
        <v>1690</v>
      </c>
      <c r="CD224">
        <v>1</v>
      </c>
      <c r="CF224" t="s">
        <v>456</v>
      </c>
      <c r="CG224" t="s">
        <v>1691</v>
      </c>
      <c r="CH224" t="s">
        <v>841</v>
      </c>
      <c r="CT224" t="s">
        <v>1678</v>
      </c>
      <c r="EA224">
        <v>1</v>
      </c>
      <c r="EB224">
        <v>0</v>
      </c>
      <c r="ED224" t="s">
        <v>409</v>
      </c>
      <c r="EQ224" t="s">
        <v>383</v>
      </c>
      <c r="ER224" t="s">
        <v>383</v>
      </c>
      <c r="ES224" t="s">
        <v>374</v>
      </c>
      <c r="EW224">
        <v>1</v>
      </c>
      <c r="EX224">
        <v>4</v>
      </c>
      <c r="FW224">
        <v>1</v>
      </c>
      <c r="FX224">
        <v>20</v>
      </c>
      <c r="GF224">
        <v>1</v>
      </c>
      <c r="GL224">
        <v>0</v>
      </c>
      <c r="GM224">
        <v>1</v>
      </c>
      <c r="GR224">
        <v>1</v>
      </c>
      <c r="GS224">
        <v>8</v>
      </c>
      <c r="GT224">
        <v>8</v>
      </c>
      <c r="GU224">
        <v>0</v>
      </c>
      <c r="GV224">
        <v>1</v>
      </c>
      <c r="GW224">
        <v>1</v>
      </c>
      <c r="HH224" t="s">
        <v>1692</v>
      </c>
      <c r="HI224" t="s">
        <v>570</v>
      </c>
      <c r="HJ224" t="s">
        <v>1693</v>
      </c>
      <c r="HK224" t="s">
        <v>1680</v>
      </c>
      <c r="IF224">
        <v>50</v>
      </c>
      <c r="IG224" t="s">
        <v>616</v>
      </c>
      <c r="IP224">
        <v>10</v>
      </c>
      <c r="IQ224" t="s">
        <v>398</v>
      </c>
      <c r="JP224">
        <v>1</v>
      </c>
      <c r="JX224">
        <v>1</v>
      </c>
      <c r="KM224" t="s">
        <v>467</v>
      </c>
      <c r="KN224">
        <v>16</v>
      </c>
      <c r="KO224">
        <v>16</v>
      </c>
      <c r="KP224">
        <v>16</v>
      </c>
      <c r="KQ224">
        <v>32</v>
      </c>
      <c r="KR224">
        <v>64</v>
      </c>
      <c r="KS224">
        <v>80</v>
      </c>
      <c r="KT224">
        <v>24</v>
      </c>
      <c r="KU224">
        <v>16</v>
      </c>
      <c r="KV224">
        <v>18</v>
      </c>
      <c r="KW224">
        <v>36</v>
      </c>
      <c r="KX224">
        <v>68</v>
      </c>
      <c r="KY224">
        <v>84</v>
      </c>
      <c r="KZ224" t="s">
        <v>1694</v>
      </c>
      <c r="LA224">
        <v>100</v>
      </c>
      <c r="LH224">
        <v>256</v>
      </c>
      <c r="LI224">
        <v>1000</v>
      </c>
      <c r="LJ224">
        <v>0</v>
      </c>
    </row>
    <row r="225" spans="1:322">
      <c r="A225" t="s">
        <v>1695</v>
      </c>
      <c r="B225">
        <v>223</v>
      </c>
      <c r="C225" t="s">
        <v>1674</v>
      </c>
      <c r="D225" t="s">
        <v>1696</v>
      </c>
      <c r="F225">
        <v>116</v>
      </c>
      <c r="Y225" t="s">
        <v>1697</v>
      </c>
      <c r="AA225" t="s">
        <v>1698</v>
      </c>
      <c r="AC225" t="s">
        <v>1220</v>
      </c>
      <c r="AD225" t="s">
        <v>555</v>
      </c>
      <c r="AE225" t="s">
        <v>492</v>
      </c>
      <c r="AF225" t="s">
        <v>941</v>
      </c>
      <c r="AG225" t="s">
        <v>522</v>
      </c>
      <c r="AH225" t="s">
        <v>599</v>
      </c>
      <c r="AI225" t="s">
        <v>1451</v>
      </c>
      <c r="AJ225" t="s">
        <v>1699</v>
      </c>
      <c r="DF225" t="s">
        <v>1700</v>
      </c>
      <c r="DG225" t="s">
        <v>1701</v>
      </c>
      <c r="DH225">
        <v>45</v>
      </c>
      <c r="EA225">
        <v>1</v>
      </c>
      <c r="EB225">
        <v>0</v>
      </c>
      <c r="ED225" t="s">
        <v>409</v>
      </c>
      <c r="EQ225" t="s">
        <v>383</v>
      </c>
      <c r="ER225" t="s">
        <v>383</v>
      </c>
      <c r="ES225" t="s">
        <v>374</v>
      </c>
      <c r="ET225">
        <v>22</v>
      </c>
      <c r="EW225">
        <v>1</v>
      </c>
      <c r="FM225">
        <v>1</v>
      </c>
      <c r="FW225">
        <v>1</v>
      </c>
      <c r="FX225">
        <v>20</v>
      </c>
      <c r="GF225">
        <v>1</v>
      </c>
      <c r="GK225">
        <v>25</v>
      </c>
      <c r="GL225">
        <v>0</v>
      </c>
      <c r="GM225">
        <v>1</v>
      </c>
      <c r="GR225">
        <v>1</v>
      </c>
      <c r="GS225">
        <v>8</v>
      </c>
      <c r="GT225">
        <v>15</v>
      </c>
      <c r="GU225">
        <v>0</v>
      </c>
      <c r="GW225">
        <v>1</v>
      </c>
      <c r="IB225">
        <v>25</v>
      </c>
      <c r="IC225" t="s">
        <v>1702</v>
      </c>
      <c r="ID225">
        <v>25</v>
      </c>
      <c r="IE225" t="s">
        <v>570</v>
      </c>
      <c r="IF225">
        <v>10</v>
      </c>
      <c r="IG225" t="s">
        <v>1278</v>
      </c>
      <c r="IH225">
        <v>80</v>
      </c>
      <c r="II225" t="s">
        <v>1279</v>
      </c>
      <c r="IX225">
        <v>1</v>
      </c>
      <c r="IY225" t="s">
        <v>1703</v>
      </c>
      <c r="JP225">
        <v>1</v>
      </c>
      <c r="JQ225">
        <v>50</v>
      </c>
      <c r="JR225">
        <v>15</v>
      </c>
      <c r="JX225">
        <v>8</v>
      </c>
      <c r="JY225">
        <v>128</v>
      </c>
      <c r="LH225">
        <v>256</v>
      </c>
      <c r="LI225">
        <v>1000</v>
      </c>
      <c r="LJ225">
        <v>0</v>
      </c>
    </row>
    <row r="226" spans="1:322">
      <c r="A226" t="s">
        <v>1704</v>
      </c>
      <c r="B226">
        <v>224</v>
      </c>
      <c r="C226" t="s">
        <v>1674</v>
      </c>
      <c r="D226" t="s">
        <v>1705</v>
      </c>
      <c r="EA226">
        <v>1</v>
      </c>
      <c r="EB226">
        <v>0</v>
      </c>
      <c r="ED226" t="s">
        <v>409</v>
      </c>
      <c r="EQ226" t="s">
        <v>383</v>
      </c>
      <c r="ER226" t="s">
        <v>383</v>
      </c>
      <c r="ES226" t="s">
        <v>374</v>
      </c>
      <c r="EW226">
        <v>1</v>
      </c>
      <c r="FW226">
        <v>1</v>
      </c>
      <c r="FX226">
        <v>20</v>
      </c>
      <c r="GC226" t="s">
        <v>1695</v>
      </c>
      <c r="GL226">
        <v>0</v>
      </c>
      <c r="GM226">
        <v>0</v>
      </c>
      <c r="GR226">
        <v>0</v>
      </c>
      <c r="GS226">
        <v>8</v>
      </c>
      <c r="GT226">
        <v>0</v>
      </c>
      <c r="GU226">
        <v>0</v>
      </c>
      <c r="GV226">
        <v>1</v>
      </c>
      <c r="HE226">
        <v>1</v>
      </c>
      <c r="IB226">
        <v>1000</v>
      </c>
      <c r="IC226" t="s">
        <v>412</v>
      </c>
      <c r="ID226">
        <v>500</v>
      </c>
      <c r="IE226" t="s">
        <v>413</v>
      </c>
      <c r="IF226">
        <v>20</v>
      </c>
      <c r="IG226" t="s">
        <v>978</v>
      </c>
      <c r="IH226">
        <v>5</v>
      </c>
      <c r="II226" t="s">
        <v>616</v>
      </c>
      <c r="JP226">
        <v>1</v>
      </c>
      <c r="JX226">
        <v>8</v>
      </c>
      <c r="LH226">
        <v>256</v>
      </c>
      <c r="LI226">
        <v>1000</v>
      </c>
      <c r="LJ226">
        <v>0</v>
      </c>
    </row>
    <row r="227" spans="1:322">
      <c r="A227" t="s">
        <v>1706</v>
      </c>
      <c r="B227">
        <v>225</v>
      </c>
      <c r="C227" t="s">
        <v>1674</v>
      </c>
      <c r="D227" t="s">
        <v>1610</v>
      </c>
      <c r="F227">
        <v>117</v>
      </c>
      <c r="S227" t="s">
        <v>1707</v>
      </c>
      <c r="CT227" t="s">
        <v>1708</v>
      </c>
      <c r="DE227" t="s">
        <v>1709</v>
      </c>
      <c r="DI227">
        <v>67</v>
      </c>
      <c r="DO227" t="s">
        <v>1707</v>
      </c>
      <c r="EA227">
        <v>1</v>
      </c>
      <c r="EB227">
        <v>0</v>
      </c>
      <c r="ED227" t="s">
        <v>409</v>
      </c>
      <c r="EQ227" t="s">
        <v>383</v>
      </c>
      <c r="ER227" t="s">
        <v>383</v>
      </c>
      <c r="ES227" t="s">
        <v>374</v>
      </c>
      <c r="EW227">
        <v>1</v>
      </c>
      <c r="FM227">
        <v>1</v>
      </c>
      <c r="FT227" t="s">
        <v>1708</v>
      </c>
      <c r="FU227" t="s">
        <v>1709</v>
      </c>
      <c r="FW227">
        <v>1</v>
      </c>
      <c r="FX227">
        <v>20</v>
      </c>
      <c r="GJ227">
        <v>15</v>
      </c>
      <c r="GL227">
        <v>1</v>
      </c>
      <c r="GM227">
        <v>1</v>
      </c>
      <c r="GR227">
        <v>1</v>
      </c>
      <c r="GS227">
        <v>8</v>
      </c>
      <c r="GT227">
        <v>4</v>
      </c>
      <c r="GU227">
        <v>0</v>
      </c>
      <c r="GV227">
        <v>1</v>
      </c>
      <c r="HH227" t="s">
        <v>495</v>
      </c>
      <c r="HI227" t="s">
        <v>444</v>
      </c>
      <c r="IB227">
        <v>3</v>
      </c>
      <c r="IC227" t="s">
        <v>450</v>
      </c>
      <c r="ID227">
        <v>0</v>
      </c>
      <c r="IE227" t="s">
        <v>451</v>
      </c>
      <c r="IP227">
        <v>23</v>
      </c>
      <c r="IQ227" t="s">
        <v>398</v>
      </c>
      <c r="JP227">
        <v>1</v>
      </c>
      <c r="JX227">
        <v>2</v>
      </c>
      <c r="KM227" t="s">
        <v>399</v>
      </c>
      <c r="KN227">
        <v>3</v>
      </c>
      <c r="KO227">
        <v>3</v>
      </c>
      <c r="KP227">
        <v>5</v>
      </c>
      <c r="KQ227">
        <v>7</v>
      </c>
      <c r="KR227">
        <v>14</v>
      </c>
      <c r="KS227">
        <v>21</v>
      </c>
      <c r="KT227">
        <v>6</v>
      </c>
      <c r="KU227">
        <v>3</v>
      </c>
      <c r="KV227">
        <v>6</v>
      </c>
      <c r="KW227">
        <v>8</v>
      </c>
      <c r="KX227">
        <v>15</v>
      </c>
      <c r="KY227">
        <v>23</v>
      </c>
      <c r="KZ227" t="s">
        <v>1710</v>
      </c>
      <c r="LH227">
        <v>256</v>
      </c>
      <c r="LI227">
        <v>1000</v>
      </c>
      <c r="LJ227">
        <v>0</v>
      </c>
    </row>
    <row r="228" spans="1:322">
      <c r="A228" t="s">
        <v>1711</v>
      </c>
      <c r="B228">
        <v>226</v>
      </c>
      <c r="C228" t="s">
        <v>1674</v>
      </c>
      <c r="D228" t="s">
        <v>1712</v>
      </c>
      <c r="F228">
        <v>119</v>
      </c>
      <c r="AZ228" t="s">
        <v>565</v>
      </c>
      <c r="BA228">
        <v>100</v>
      </c>
      <c r="BB228" t="s">
        <v>1713</v>
      </c>
      <c r="BC228">
        <v>100</v>
      </c>
      <c r="CB228" t="s">
        <v>1714</v>
      </c>
      <c r="CC228" t="s">
        <v>1715</v>
      </c>
      <c r="CD228">
        <v>1</v>
      </c>
      <c r="CF228" t="s">
        <v>566</v>
      </c>
      <c r="CG228" t="s">
        <v>1716</v>
      </c>
      <c r="CH228" t="s">
        <v>841</v>
      </c>
      <c r="CT228" t="s">
        <v>1678</v>
      </c>
      <c r="EA228">
        <v>1</v>
      </c>
      <c r="EB228">
        <v>0</v>
      </c>
      <c r="ED228" t="s">
        <v>409</v>
      </c>
      <c r="EQ228" t="s">
        <v>383</v>
      </c>
      <c r="ER228" t="s">
        <v>383</v>
      </c>
      <c r="ES228" t="s">
        <v>374</v>
      </c>
      <c r="EW228">
        <v>1</v>
      </c>
      <c r="EX228">
        <v>4</v>
      </c>
      <c r="FW228">
        <v>6</v>
      </c>
      <c r="FX228">
        <v>20</v>
      </c>
      <c r="GF228">
        <v>1</v>
      </c>
      <c r="GL228">
        <v>0</v>
      </c>
      <c r="GM228">
        <v>1</v>
      </c>
      <c r="GR228">
        <v>1</v>
      </c>
      <c r="GS228">
        <v>8</v>
      </c>
      <c r="GT228">
        <v>15</v>
      </c>
      <c r="GU228">
        <v>1</v>
      </c>
      <c r="GV228">
        <v>1</v>
      </c>
      <c r="GW228">
        <v>1</v>
      </c>
      <c r="HH228" t="s">
        <v>1717</v>
      </c>
      <c r="HI228" t="s">
        <v>570</v>
      </c>
      <c r="HJ228" t="s">
        <v>1718</v>
      </c>
      <c r="HK228" t="s">
        <v>1680</v>
      </c>
      <c r="IB228">
        <v>30</v>
      </c>
      <c r="IC228" t="s">
        <v>1719</v>
      </c>
      <c r="ID228">
        <v>5</v>
      </c>
      <c r="IE228" t="s">
        <v>1720</v>
      </c>
      <c r="IF228">
        <v>30</v>
      </c>
      <c r="IG228" t="s">
        <v>616</v>
      </c>
      <c r="IN228">
        <v>30</v>
      </c>
      <c r="IO228" t="s">
        <v>1721</v>
      </c>
      <c r="IP228">
        <v>2</v>
      </c>
      <c r="IQ228" t="s">
        <v>1722</v>
      </c>
      <c r="JP228">
        <v>1</v>
      </c>
      <c r="JX228">
        <v>8</v>
      </c>
      <c r="LH228">
        <v>384</v>
      </c>
      <c r="LI228">
        <v>3000</v>
      </c>
      <c r="LJ228">
        <v>0</v>
      </c>
    </row>
    <row r="229" spans="1:322">
      <c r="A229" t="s">
        <v>1723</v>
      </c>
      <c r="B229">
        <v>227</v>
      </c>
      <c r="C229" t="s">
        <v>1674</v>
      </c>
      <c r="D229" t="s">
        <v>1724</v>
      </c>
      <c r="F229">
        <v>119</v>
      </c>
      <c r="AC229" t="s">
        <v>561</v>
      </c>
      <c r="AD229" t="s">
        <v>1725</v>
      </c>
      <c r="AE229" t="s">
        <v>564</v>
      </c>
      <c r="AF229" t="s">
        <v>1725</v>
      </c>
      <c r="AG229" t="s">
        <v>563</v>
      </c>
      <c r="AH229" t="s">
        <v>1725</v>
      </c>
      <c r="AI229" t="s">
        <v>565</v>
      </c>
      <c r="AJ229" t="s">
        <v>1725</v>
      </c>
      <c r="AZ229" t="s">
        <v>596</v>
      </c>
      <c r="BA229" t="s">
        <v>1726</v>
      </c>
      <c r="BB229" t="s">
        <v>598</v>
      </c>
      <c r="BC229" t="s">
        <v>495</v>
      </c>
      <c r="BD229" t="s">
        <v>1213</v>
      </c>
      <c r="BE229" t="s">
        <v>1043</v>
      </c>
      <c r="BF229" t="s">
        <v>1214</v>
      </c>
      <c r="BG229" t="s">
        <v>1071</v>
      </c>
      <c r="BH229" t="s">
        <v>1727</v>
      </c>
      <c r="BI229" t="s">
        <v>1728</v>
      </c>
      <c r="BJ229" t="s">
        <v>600</v>
      </c>
      <c r="BK229" t="s">
        <v>601</v>
      </c>
      <c r="CB229" t="s">
        <v>1729</v>
      </c>
      <c r="CC229" t="s">
        <v>1729</v>
      </c>
      <c r="CD229" t="s">
        <v>1730</v>
      </c>
      <c r="CF229" t="s">
        <v>456</v>
      </c>
      <c r="CT229" t="s">
        <v>1678</v>
      </c>
      <c r="EA229">
        <v>1</v>
      </c>
      <c r="EB229">
        <v>0</v>
      </c>
      <c r="ED229" t="s">
        <v>409</v>
      </c>
      <c r="EQ229" t="s">
        <v>383</v>
      </c>
      <c r="ER229" t="s">
        <v>383</v>
      </c>
      <c r="ES229" t="s">
        <v>374</v>
      </c>
      <c r="EW229">
        <v>1</v>
      </c>
      <c r="EX229">
        <v>4</v>
      </c>
      <c r="FM229">
        <v>1</v>
      </c>
      <c r="FW229">
        <v>6</v>
      </c>
      <c r="FX229">
        <v>20</v>
      </c>
      <c r="GC229" t="s">
        <v>1673</v>
      </c>
      <c r="GF229">
        <v>1</v>
      </c>
      <c r="GL229">
        <v>0</v>
      </c>
      <c r="GM229">
        <v>1</v>
      </c>
      <c r="GR229">
        <v>1</v>
      </c>
      <c r="GS229">
        <v>8</v>
      </c>
      <c r="GT229">
        <v>15</v>
      </c>
      <c r="GU229">
        <v>0</v>
      </c>
      <c r="GV229">
        <v>1</v>
      </c>
      <c r="GW229">
        <v>1</v>
      </c>
      <c r="HH229" t="s">
        <v>1731</v>
      </c>
      <c r="HI229" t="s">
        <v>570</v>
      </c>
      <c r="HJ229" t="s">
        <v>1718</v>
      </c>
      <c r="HK229" t="s">
        <v>1680</v>
      </c>
      <c r="IB229">
        <v>50</v>
      </c>
      <c r="IC229" t="s">
        <v>1732</v>
      </c>
      <c r="ID229">
        <v>25</v>
      </c>
      <c r="IE229" t="s">
        <v>1733</v>
      </c>
      <c r="IF229">
        <v>5</v>
      </c>
      <c r="IG229" t="s">
        <v>1734</v>
      </c>
      <c r="IH229">
        <v>7</v>
      </c>
      <c r="II229" t="s">
        <v>618</v>
      </c>
      <c r="IJ229">
        <v>50</v>
      </c>
      <c r="IK229" t="s">
        <v>1735</v>
      </c>
      <c r="IL229">
        <v>10</v>
      </c>
      <c r="IM229" t="s">
        <v>1736</v>
      </c>
      <c r="IN229">
        <v>10</v>
      </c>
      <c r="IO229" t="s">
        <v>616</v>
      </c>
      <c r="IP229">
        <v>5</v>
      </c>
      <c r="IQ229" t="s">
        <v>622</v>
      </c>
      <c r="JP229">
        <v>1</v>
      </c>
      <c r="JQ229">
        <v>75</v>
      </c>
      <c r="JR229">
        <v>20</v>
      </c>
      <c r="JX229">
        <v>8</v>
      </c>
      <c r="KM229" t="s">
        <v>437</v>
      </c>
      <c r="KN229">
        <v>2</v>
      </c>
      <c r="KO229">
        <v>1</v>
      </c>
      <c r="KP229">
        <v>3</v>
      </c>
      <c r="KQ229">
        <v>4</v>
      </c>
      <c r="KR229">
        <v>5</v>
      </c>
      <c r="KS229">
        <v>8</v>
      </c>
      <c r="KT229">
        <v>6</v>
      </c>
      <c r="KU229">
        <v>1</v>
      </c>
      <c r="KV229">
        <v>3</v>
      </c>
      <c r="KW229">
        <v>4</v>
      </c>
      <c r="KX229">
        <v>5</v>
      </c>
      <c r="KY229">
        <v>8</v>
      </c>
      <c r="KZ229" t="s">
        <v>1737</v>
      </c>
      <c r="LA229">
        <v>25</v>
      </c>
      <c r="LB229">
        <v>25</v>
      </c>
      <c r="LC229">
        <v>25</v>
      </c>
      <c r="LD229">
        <v>25</v>
      </c>
      <c r="LE229">
        <v>25</v>
      </c>
      <c r="LH229">
        <v>384</v>
      </c>
      <c r="LI229">
        <v>3000</v>
      </c>
      <c r="LJ229">
        <v>0</v>
      </c>
    </row>
    <row r="230" spans="1:322">
      <c r="A230" t="s">
        <v>1738</v>
      </c>
      <c r="B230">
        <v>228</v>
      </c>
      <c r="C230" t="s">
        <v>1674</v>
      </c>
      <c r="D230" t="s">
        <v>1739</v>
      </c>
      <c r="F230">
        <v>116</v>
      </c>
      <c r="Y230" t="s">
        <v>1740</v>
      </c>
      <c r="AA230" t="s">
        <v>1698</v>
      </c>
      <c r="AC230" t="s">
        <v>893</v>
      </c>
      <c r="AD230" t="s">
        <v>495</v>
      </c>
      <c r="AE230" t="s">
        <v>676</v>
      </c>
      <c r="AF230" t="s">
        <v>404</v>
      </c>
      <c r="AG230" t="s">
        <v>1451</v>
      </c>
      <c r="AH230" t="s">
        <v>1741</v>
      </c>
      <c r="AI230" t="s">
        <v>1207</v>
      </c>
      <c r="AJ230" t="s">
        <v>1460</v>
      </c>
      <c r="DF230" t="s">
        <v>1742</v>
      </c>
      <c r="DG230" t="s">
        <v>1743</v>
      </c>
      <c r="DH230">
        <v>45</v>
      </c>
      <c r="EA230">
        <v>1</v>
      </c>
      <c r="EB230">
        <v>0</v>
      </c>
      <c r="ED230" t="s">
        <v>409</v>
      </c>
      <c r="EQ230" t="s">
        <v>383</v>
      </c>
      <c r="ER230" t="s">
        <v>383</v>
      </c>
      <c r="ES230" t="s">
        <v>374</v>
      </c>
      <c r="ET230">
        <v>22</v>
      </c>
      <c r="EW230">
        <v>1</v>
      </c>
      <c r="FW230">
        <v>6</v>
      </c>
      <c r="FX230">
        <v>20</v>
      </c>
      <c r="GF230">
        <v>1</v>
      </c>
      <c r="GK230">
        <v>25</v>
      </c>
      <c r="GL230">
        <v>0</v>
      </c>
      <c r="GM230">
        <v>1</v>
      </c>
      <c r="GR230">
        <v>1</v>
      </c>
      <c r="GS230">
        <v>8</v>
      </c>
      <c r="GT230">
        <v>15</v>
      </c>
      <c r="GU230">
        <v>0</v>
      </c>
      <c r="GW230">
        <v>1</v>
      </c>
      <c r="IB230">
        <v>55</v>
      </c>
      <c r="IC230" t="s">
        <v>432</v>
      </c>
      <c r="ID230">
        <v>15</v>
      </c>
      <c r="IE230" t="s">
        <v>433</v>
      </c>
      <c r="IF230">
        <v>40</v>
      </c>
      <c r="IG230" t="s">
        <v>682</v>
      </c>
      <c r="IH230">
        <v>10</v>
      </c>
      <c r="II230" t="s">
        <v>618</v>
      </c>
      <c r="IJ230">
        <v>75</v>
      </c>
      <c r="IK230" t="s">
        <v>570</v>
      </c>
      <c r="IL230">
        <v>100</v>
      </c>
      <c r="IM230" t="s">
        <v>1208</v>
      </c>
      <c r="IX230">
        <v>1</v>
      </c>
      <c r="IY230" t="s">
        <v>1703</v>
      </c>
      <c r="JP230">
        <v>1</v>
      </c>
      <c r="JX230">
        <v>8</v>
      </c>
      <c r="JY230">
        <v>128</v>
      </c>
      <c r="LH230">
        <v>384</v>
      </c>
      <c r="LI230">
        <v>3000</v>
      </c>
      <c r="LJ230">
        <v>0</v>
      </c>
    </row>
    <row r="231" spans="1:322">
      <c r="A231" t="s">
        <v>1744</v>
      </c>
      <c r="B231">
        <v>229</v>
      </c>
      <c r="C231" t="s">
        <v>1674</v>
      </c>
      <c r="D231" t="s">
        <v>1745</v>
      </c>
      <c r="P231" t="s">
        <v>1746</v>
      </c>
      <c r="AB231" t="s">
        <v>555</v>
      </c>
      <c r="CT231" t="s">
        <v>1708</v>
      </c>
      <c r="DE231" t="s">
        <v>1709</v>
      </c>
      <c r="DN231" t="s">
        <v>1746</v>
      </c>
      <c r="EA231">
        <v>1</v>
      </c>
      <c r="EB231">
        <v>0</v>
      </c>
      <c r="ED231" t="s">
        <v>409</v>
      </c>
      <c r="EQ231" t="s">
        <v>383</v>
      </c>
      <c r="ER231" t="s">
        <v>383</v>
      </c>
      <c r="ES231" t="s">
        <v>374</v>
      </c>
      <c r="EW231">
        <v>1</v>
      </c>
      <c r="FM231">
        <v>1</v>
      </c>
      <c r="FT231" t="s">
        <v>1708</v>
      </c>
      <c r="FU231" t="s">
        <v>1709</v>
      </c>
      <c r="FW231">
        <v>6</v>
      </c>
      <c r="FX231">
        <v>20</v>
      </c>
      <c r="GC231" t="s">
        <v>1706</v>
      </c>
      <c r="GJ231">
        <v>25</v>
      </c>
      <c r="GL231">
        <v>1</v>
      </c>
      <c r="GM231">
        <v>1</v>
      </c>
      <c r="GR231">
        <v>1</v>
      </c>
      <c r="GS231">
        <v>7</v>
      </c>
      <c r="GT231">
        <v>20</v>
      </c>
      <c r="GU231">
        <v>1</v>
      </c>
      <c r="GV231">
        <v>1</v>
      </c>
      <c r="IB231">
        <v>7</v>
      </c>
      <c r="IC231" t="s">
        <v>736</v>
      </c>
      <c r="IN231">
        <v>12</v>
      </c>
      <c r="IO231" t="s">
        <v>1747</v>
      </c>
      <c r="IP231">
        <v>8</v>
      </c>
      <c r="IQ231" t="s">
        <v>1748</v>
      </c>
      <c r="JP231">
        <v>1</v>
      </c>
      <c r="JX231">
        <v>8</v>
      </c>
      <c r="JZ231">
        <v>6</v>
      </c>
      <c r="KA231">
        <v>4</v>
      </c>
      <c r="KB231">
        <v>7</v>
      </c>
      <c r="KC231">
        <v>10</v>
      </c>
      <c r="KD231">
        <v>13</v>
      </c>
      <c r="KE231">
        <v>16</v>
      </c>
      <c r="KF231">
        <v>12</v>
      </c>
      <c r="KG231">
        <v>5</v>
      </c>
      <c r="KH231">
        <v>8</v>
      </c>
      <c r="KI231">
        <v>11</v>
      </c>
      <c r="KJ231">
        <v>14</v>
      </c>
      <c r="KK231">
        <v>17</v>
      </c>
      <c r="KL231" t="s">
        <v>1749</v>
      </c>
      <c r="KM231" t="s">
        <v>399</v>
      </c>
      <c r="KN231">
        <v>6</v>
      </c>
      <c r="KO231">
        <v>4</v>
      </c>
      <c r="KP231">
        <v>7</v>
      </c>
      <c r="KQ231">
        <v>10</v>
      </c>
      <c r="KR231">
        <v>13</v>
      </c>
      <c r="KS231">
        <v>16</v>
      </c>
      <c r="KT231">
        <v>12</v>
      </c>
      <c r="KU231">
        <v>5</v>
      </c>
      <c r="KV231">
        <v>8</v>
      </c>
      <c r="KW231">
        <v>11</v>
      </c>
      <c r="KX231">
        <v>14</v>
      </c>
      <c r="KY231">
        <v>17</v>
      </c>
      <c r="KZ231" t="s">
        <v>1750</v>
      </c>
      <c r="LH231">
        <v>384</v>
      </c>
      <c r="LI231">
        <v>3000</v>
      </c>
      <c r="LJ231">
        <v>0</v>
      </c>
    </row>
    <row r="232" spans="1:322">
      <c r="A232" t="s">
        <v>1751</v>
      </c>
      <c r="B232">
        <v>230</v>
      </c>
      <c r="C232" t="s">
        <v>1674</v>
      </c>
      <c r="D232" t="s">
        <v>1752</v>
      </c>
      <c r="E232">
        <v>11</v>
      </c>
      <c r="F232">
        <v>19</v>
      </c>
      <c r="S232" t="s">
        <v>1753</v>
      </c>
      <c r="AB232" t="s">
        <v>691</v>
      </c>
      <c r="DC232" t="s">
        <v>1754</v>
      </c>
      <c r="DD232" t="s">
        <v>1755</v>
      </c>
      <c r="DH232">
        <v>15</v>
      </c>
      <c r="DI232">
        <v>24</v>
      </c>
      <c r="DO232" t="s">
        <v>1753</v>
      </c>
      <c r="DP232" t="s">
        <v>1756</v>
      </c>
      <c r="EA232">
        <v>1</v>
      </c>
      <c r="EB232">
        <v>0</v>
      </c>
      <c r="ED232" t="s">
        <v>409</v>
      </c>
      <c r="EQ232" t="s">
        <v>429</v>
      </c>
      <c r="ER232" t="s">
        <v>429</v>
      </c>
      <c r="ES232" t="s">
        <v>374</v>
      </c>
      <c r="ET232">
        <v>18</v>
      </c>
      <c r="EU232">
        <v>10</v>
      </c>
      <c r="FJ232">
        <v>1</v>
      </c>
      <c r="FK232">
        <v>1</v>
      </c>
      <c r="FL232">
        <v>1</v>
      </c>
      <c r="FW232">
        <v>6</v>
      </c>
      <c r="FX232">
        <v>20</v>
      </c>
      <c r="GL232">
        <v>1</v>
      </c>
      <c r="GM232">
        <v>1</v>
      </c>
      <c r="GN232">
        <v>1</v>
      </c>
      <c r="GQ232">
        <v>6</v>
      </c>
      <c r="GR232">
        <v>0</v>
      </c>
      <c r="GS232">
        <v>2</v>
      </c>
      <c r="GT232">
        <v>24</v>
      </c>
      <c r="GU232">
        <v>1</v>
      </c>
      <c r="GV232">
        <v>1</v>
      </c>
      <c r="HH232" t="s">
        <v>693</v>
      </c>
      <c r="HI232" t="s">
        <v>694</v>
      </c>
      <c r="HJ232">
        <v>20</v>
      </c>
      <c r="HK232" t="s">
        <v>695</v>
      </c>
      <c r="IB232">
        <v>35</v>
      </c>
      <c r="IC232" t="s">
        <v>696</v>
      </c>
      <c r="ID232">
        <v>2</v>
      </c>
      <c r="IE232" t="s">
        <v>697</v>
      </c>
      <c r="IF232">
        <v>4</v>
      </c>
      <c r="IG232" t="s">
        <v>698</v>
      </c>
      <c r="IP232">
        <v>15</v>
      </c>
      <c r="IQ232" t="s">
        <v>398</v>
      </c>
      <c r="JP232">
        <v>1</v>
      </c>
      <c r="JX232">
        <v>3</v>
      </c>
      <c r="KM232" t="s">
        <v>437</v>
      </c>
      <c r="KN232">
        <v>32</v>
      </c>
      <c r="KO232">
        <v>20</v>
      </c>
      <c r="KP232">
        <v>26</v>
      </c>
      <c r="KQ232">
        <v>28</v>
      </c>
      <c r="KR232">
        <v>32</v>
      </c>
      <c r="KS232">
        <v>36</v>
      </c>
      <c r="KT232">
        <v>64</v>
      </c>
      <c r="KU232">
        <v>21</v>
      </c>
      <c r="KV232">
        <v>27</v>
      </c>
      <c r="KW232">
        <v>29</v>
      </c>
      <c r="KX232">
        <v>33</v>
      </c>
      <c r="KY232">
        <v>37</v>
      </c>
      <c r="KZ232" t="s">
        <v>1757</v>
      </c>
      <c r="LA232">
        <v>100</v>
      </c>
      <c r="LB232">
        <v>15</v>
      </c>
      <c r="LC232">
        <v>15</v>
      </c>
      <c r="LD232">
        <v>15</v>
      </c>
      <c r="LH232">
        <v>384</v>
      </c>
      <c r="LI232">
        <v>3000</v>
      </c>
      <c r="LJ232">
        <v>0</v>
      </c>
    </row>
    <row r="233" spans="1:322">
      <c r="A233" t="s">
        <v>1758</v>
      </c>
      <c r="B233">
        <v>231</v>
      </c>
      <c r="C233" t="s">
        <v>1674</v>
      </c>
      <c r="D233" t="s">
        <v>1759</v>
      </c>
      <c r="F233">
        <v>115</v>
      </c>
      <c r="Y233" t="s">
        <v>1688</v>
      </c>
      <c r="CB233" t="s">
        <v>1760</v>
      </c>
      <c r="CC233" t="s">
        <v>1690</v>
      </c>
      <c r="CD233">
        <v>1</v>
      </c>
      <c r="CF233" t="s">
        <v>456</v>
      </c>
      <c r="CG233" t="s">
        <v>1691</v>
      </c>
      <c r="CH233" t="s">
        <v>841</v>
      </c>
      <c r="CI233" t="s">
        <v>1761</v>
      </c>
      <c r="CJ233" t="s">
        <v>841</v>
      </c>
      <c r="CT233" t="s">
        <v>1678</v>
      </c>
      <c r="EA233">
        <v>1</v>
      </c>
      <c r="EB233">
        <v>0</v>
      </c>
      <c r="ED233" t="s">
        <v>409</v>
      </c>
      <c r="EQ233" t="s">
        <v>383</v>
      </c>
      <c r="ER233" t="s">
        <v>383</v>
      </c>
      <c r="ES233" t="s">
        <v>374</v>
      </c>
      <c r="EW233">
        <v>1</v>
      </c>
      <c r="EX233">
        <v>4</v>
      </c>
      <c r="FW233">
        <v>12</v>
      </c>
      <c r="FX233">
        <v>20</v>
      </c>
      <c r="GC233" t="s">
        <v>1686</v>
      </c>
      <c r="GF233">
        <v>1</v>
      </c>
      <c r="GL233">
        <v>0</v>
      </c>
      <c r="GM233">
        <v>1</v>
      </c>
      <c r="GR233">
        <v>1</v>
      </c>
      <c r="GS233">
        <v>8</v>
      </c>
      <c r="GT233">
        <v>10</v>
      </c>
      <c r="GU233">
        <v>0</v>
      </c>
      <c r="GV233">
        <v>1</v>
      </c>
      <c r="GW233">
        <v>1</v>
      </c>
      <c r="HH233" t="s">
        <v>1692</v>
      </c>
      <c r="HI233" t="s">
        <v>570</v>
      </c>
      <c r="HJ233" t="s">
        <v>1693</v>
      </c>
      <c r="HK233" t="s">
        <v>1680</v>
      </c>
      <c r="IF233">
        <v>25</v>
      </c>
      <c r="IG233" t="s">
        <v>616</v>
      </c>
      <c r="IJ233">
        <v>4</v>
      </c>
      <c r="IK233" t="s">
        <v>1762</v>
      </c>
      <c r="IL233">
        <v>1</v>
      </c>
      <c r="IM233" t="s">
        <v>1763</v>
      </c>
      <c r="JP233">
        <v>1</v>
      </c>
      <c r="JX233">
        <v>8</v>
      </c>
      <c r="LH233">
        <v>512</v>
      </c>
      <c r="LI233">
        <v>3000</v>
      </c>
      <c r="LJ233">
        <v>0</v>
      </c>
    </row>
    <row r="234" spans="1:322">
      <c r="A234" t="s">
        <v>1764</v>
      </c>
      <c r="B234">
        <v>232</v>
      </c>
      <c r="C234" t="s">
        <v>1674</v>
      </c>
      <c r="D234" t="s">
        <v>1765</v>
      </c>
      <c r="E234">
        <v>56</v>
      </c>
      <c r="F234">
        <v>120</v>
      </c>
      <c r="Y234" t="s">
        <v>1766</v>
      </c>
      <c r="AA234" t="s">
        <v>555</v>
      </c>
      <c r="AC234" t="s">
        <v>491</v>
      </c>
      <c r="AD234" t="s">
        <v>941</v>
      </c>
      <c r="AE234" t="s">
        <v>1767</v>
      </c>
      <c r="AF234" t="s">
        <v>1768</v>
      </c>
      <c r="AG234" t="s">
        <v>1769</v>
      </c>
      <c r="AH234" t="s">
        <v>1768</v>
      </c>
      <c r="EA234">
        <v>1</v>
      </c>
      <c r="EB234">
        <v>0</v>
      </c>
      <c r="ED234" t="s">
        <v>372</v>
      </c>
      <c r="EQ234" t="s">
        <v>370</v>
      </c>
      <c r="ER234" t="s">
        <v>370</v>
      </c>
      <c r="ES234" t="s">
        <v>374</v>
      </c>
      <c r="EW234">
        <v>1</v>
      </c>
      <c r="EY234">
        <v>1</v>
      </c>
      <c r="EZ234">
        <v>1</v>
      </c>
      <c r="FH234">
        <v>1</v>
      </c>
      <c r="FJ234">
        <v>1</v>
      </c>
      <c r="FW234">
        <v>12</v>
      </c>
      <c r="FX234">
        <v>20</v>
      </c>
      <c r="GC234" t="s">
        <v>1695</v>
      </c>
      <c r="GF234">
        <v>2</v>
      </c>
      <c r="GG234" t="s">
        <v>1697</v>
      </c>
      <c r="GL234">
        <v>1</v>
      </c>
      <c r="GM234">
        <v>1</v>
      </c>
      <c r="GR234">
        <v>1</v>
      </c>
      <c r="GS234">
        <v>8</v>
      </c>
      <c r="GT234">
        <v>3</v>
      </c>
      <c r="GU234">
        <v>0</v>
      </c>
      <c r="GV234">
        <v>1</v>
      </c>
      <c r="HH234" t="s">
        <v>405</v>
      </c>
      <c r="HI234" t="s">
        <v>430</v>
      </c>
      <c r="HJ234" t="s">
        <v>1770</v>
      </c>
      <c r="HK234" t="s">
        <v>1771</v>
      </c>
      <c r="HN234">
        <v>0</v>
      </c>
      <c r="HO234" t="s">
        <v>431</v>
      </c>
      <c r="IB234">
        <v>500</v>
      </c>
      <c r="IC234" t="s">
        <v>571</v>
      </c>
      <c r="ID234">
        <v>4</v>
      </c>
      <c r="IE234" t="s">
        <v>1772</v>
      </c>
      <c r="IF234">
        <v>10</v>
      </c>
      <c r="IG234" t="s">
        <v>979</v>
      </c>
      <c r="IH234">
        <v>70</v>
      </c>
      <c r="II234" t="s">
        <v>980</v>
      </c>
      <c r="IJ234">
        <v>50</v>
      </c>
      <c r="IK234" t="s">
        <v>432</v>
      </c>
      <c r="IL234">
        <v>5</v>
      </c>
      <c r="IM234" t="s">
        <v>433</v>
      </c>
      <c r="IN234">
        <v>2</v>
      </c>
      <c r="IO234" t="s">
        <v>1773</v>
      </c>
      <c r="IP234">
        <v>3</v>
      </c>
      <c r="IQ234" t="s">
        <v>1774</v>
      </c>
      <c r="JP234">
        <v>1</v>
      </c>
      <c r="JQ234">
        <v>20</v>
      </c>
      <c r="JR234">
        <v>10</v>
      </c>
      <c r="JX234">
        <v>8</v>
      </c>
      <c r="JY234">
        <v>128</v>
      </c>
      <c r="LH234">
        <v>512</v>
      </c>
      <c r="LI234">
        <v>3000</v>
      </c>
      <c r="LJ234">
        <v>0</v>
      </c>
    </row>
    <row r="235" spans="1:322">
      <c r="A235" t="s">
        <v>1775</v>
      </c>
      <c r="B235">
        <v>233</v>
      </c>
      <c r="C235" t="s">
        <v>1674</v>
      </c>
      <c r="D235" t="s">
        <v>1776</v>
      </c>
      <c r="E235">
        <v>56</v>
      </c>
      <c r="F235">
        <v>120</v>
      </c>
      <c r="Y235" t="s">
        <v>1776</v>
      </c>
      <c r="AA235" t="s">
        <v>702</v>
      </c>
      <c r="AC235" t="s">
        <v>893</v>
      </c>
      <c r="AD235" t="s">
        <v>1777</v>
      </c>
      <c r="AE235" t="s">
        <v>1778</v>
      </c>
      <c r="AF235" t="s">
        <v>1221</v>
      </c>
      <c r="AG235" t="s">
        <v>492</v>
      </c>
      <c r="AH235" t="s">
        <v>1779</v>
      </c>
      <c r="EA235">
        <v>1</v>
      </c>
      <c r="EB235">
        <v>0</v>
      </c>
      <c r="ED235" t="s">
        <v>372</v>
      </c>
      <c r="EQ235" t="s">
        <v>370</v>
      </c>
      <c r="ER235" t="s">
        <v>370</v>
      </c>
      <c r="ES235" t="s">
        <v>374</v>
      </c>
      <c r="EW235">
        <v>1</v>
      </c>
      <c r="EY235">
        <v>1</v>
      </c>
      <c r="EZ235">
        <v>1</v>
      </c>
      <c r="FH235">
        <v>1</v>
      </c>
      <c r="FJ235">
        <v>1</v>
      </c>
      <c r="FW235">
        <v>12</v>
      </c>
      <c r="FX235">
        <v>20</v>
      </c>
      <c r="GC235" t="s">
        <v>1738</v>
      </c>
      <c r="GF235">
        <v>2</v>
      </c>
      <c r="GG235" t="s">
        <v>1740</v>
      </c>
      <c r="GL235">
        <v>1</v>
      </c>
      <c r="GM235">
        <v>1</v>
      </c>
      <c r="GR235">
        <v>1</v>
      </c>
      <c r="GS235">
        <v>8</v>
      </c>
      <c r="GT235">
        <v>3</v>
      </c>
      <c r="GU235">
        <v>0</v>
      </c>
      <c r="GV235">
        <v>1</v>
      </c>
      <c r="HH235">
        <v>0</v>
      </c>
      <c r="HI235" t="s">
        <v>430</v>
      </c>
      <c r="HJ235" t="s">
        <v>1770</v>
      </c>
      <c r="HK235" t="s">
        <v>1771</v>
      </c>
      <c r="HN235">
        <v>0</v>
      </c>
      <c r="HO235" t="s">
        <v>431</v>
      </c>
      <c r="IB235">
        <v>3</v>
      </c>
      <c r="IC235" t="s">
        <v>1780</v>
      </c>
      <c r="IF235">
        <v>30</v>
      </c>
      <c r="IG235" t="s">
        <v>1781</v>
      </c>
      <c r="IH235">
        <v>500</v>
      </c>
      <c r="II235" t="s">
        <v>571</v>
      </c>
      <c r="IJ235">
        <v>10</v>
      </c>
      <c r="IK235" t="s">
        <v>1782</v>
      </c>
      <c r="IL235">
        <v>100</v>
      </c>
      <c r="IM235" t="s">
        <v>1783</v>
      </c>
      <c r="IN235">
        <v>2</v>
      </c>
      <c r="IO235" t="s">
        <v>1773</v>
      </c>
      <c r="IP235">
        <v>3</v>
      </c>
      <c r="IQ235" t="s">
        <v>1774</v>
      </c>
      <c r="JP235">
        <v>1</v>
      </c>
      <c r="JQ235">
        <v>40</v>
      </c>
      <c r="JR235">
        <v>15</v>
      </c>
      <c r="JX235">
        <v>8</v>
      </c>
      <c r="JY235">
        <v>128</v>
      </c>
      <c r="LH235">
        <v>512</v>
      </c>
      <c r="LI235">
        <v>3000</v>
      </c>
      <c r="LJ235">
        <v>0</v>
      </c>
    </row>
    <row r="236" spans="1:322">
      <c r="A236" t="s">
        <v>1784</v>
      </c>
      <c r="B236">
        <v>234</v>
      </c>
      <c r="C236" t="s">
        <v>1674</v>
      </c>
      <c r="D236" t="s">
        <v>1785</v>
      </c>
      <c r="F236">
        <v>28</v>
      </c>
      <c r="S236" t="s">
        <v>1786</v>
      </c>
      <c r="CT236" t="s">
        <v>1787</v>
      </c>
      <c r="DE236" t="s">
        <v>1788</v>
      </c>
      <c r="DI236">
        <v>28</v>
      </c>
      <c r="DO236" t="s">
        <v>1786</v>
      </c>
      <c r="EA236">
        <v>1</v>
      </c>
      <c r="EB236">
        <v>0</v>
      </c>
      <c r="ED236" t="s">
        <v>409</v>
      </c>
      <c r="EQ236" t="s">
        <v>383</v>
      </c>
      <c r="ER236" t="s">
        <v>383</v>
      </c>
      <c r="ES236" t="s">
        <v>374</v>
      </c>
      <c r="EW236">
        <v>1</v>
      </c>
      <c r="EX236">
        <v>4</v>
      </c>
      <c r="FB236">
        <v>1</v>
      </c>
      <c r="FJ236">
        <v>1</v>
      </c>
      <c r="FM236">
        <v>1</v>
      </c>
      <c r="FT236" t="s">
        <v>1787</v>
      </c>
      <c r="FU236" t="s">
        <v>1788</v>
      </c>
      <c r="FW236">
        <v>12</v>
      </c>
      <c r="FX236">
        <v>20</v>
      </c>
      <c r="GC236" t="s">
        <v>1744</v>
      </c>
      <c r="GJ236">
        <v>50</v>
      </c>
      <c r="GL236">
        <v>0</v>
      </c>
      <c r="GM236">
        <v>1</v>
      </c>
      <c r="GR236">
        <v>1</v>
      </c>
      <c r="GS236">
        <v>8</v>
      </c>
      <c r="GT236">
        <v>15</v>
      </c>
      <c r="GU236">
        <v>0</v>
      </c>
      <c r="GV236">
        <v>1</v>
      </c>
      <c r="HH236" t="s">
        <v>555</v>
      </c>
      <c r="HI236" t="s">
        <v>549</v>
      </c>
      <c r="HJ236" t="s">
        <v>557</v>
      </c>
      <c r="HK236" t="s">
        <v>1789</v>
      </c>
      <c r="IB236">
        <v>7</v>
      </c>
      <c r="IC236" t="s">
        <v>1790</v>
      </c>
      <c r="ID236">
        <v>6</v>
      </c>
      <c r="IE236" t="s">
        <v>1791</v>
      </c>
      <c r="IP236">
        <v>12</v>
      </c>
      <c r="IQ236" t="s">
        <v>398</v>
      </c>
      <c r="JP236">
        <v>1</v>
      </c>
      <c r="JX236">
        <v>8</v>
      </c>
      <c r="KM236" t="s">
        <v>399</v>
      </c>
      <c r="KN236">
        <v>15</v>
      </c>
      <c r="KO236">
        <v>6</v>
      </c>
      <c r="KP236">
        <v>12</v>
      </c>
      <c r="KQ236">
        <v>16</v>
      </c>
      <c r="KR236">
        <v>18</v>
      </c>
      <c r="KS236">
        <v>22</v>
      </c>
      <c r="KT236">
        <v>25</v>
      </c>
      <c r="KU236">
        <v>6</v>
      </c>
      <c r="KV236">
        <v>12</v>
      </c>
      <c r="KW236">
        <v>16</v>
      </c>
      <c r="KX236">
        <v>19</v>
      </c>
      <c r="KY236">
        <v>23</v>
      </c>
      <c r="KZ236" t="s">
        <v>1792</v>
      </c>
      <c r="LH236">
        <v>512</v>
      </c>
      <c r="LI236">
        <v>8000</v>
      </c>
      <c r="LJ236">
        <v>0</v>
      </c>
    </row>
    <row r="237" spans="1:322">
      <c r="A237" t="s">
        <v>1793</v>
      </c>
      <c r="B237">
        <v>235</v>
      </c>
      <c r="C237" t="s">
        <v>1674</v>
      </c>
      <c r="D237" t="s">
        <v>1794</v>
      </c>
      <c r="F237">
        <v>18</v>
      </c>
      <c r="Y237" t="s">
        <v>1795</v>
      </c>
      <c r="AC237" t="s">
        <v>877</v>
      </c>
      <c r="AD237" t="s">
        <v>1796</v>
      </c>
      <c r="AE237" t="s">
        <v>879</v>
      </c>
      <c r="AF237" t="s">
        <v>1796</v>
      </c>
      <c r="AO237" t="s">
        <v>808</v>
      </c>
      <c r="AP237">
        <v>25</v>
      </c>
      <c r="CT237" t="s">
        <v>1797</v>
      </c>
      <c r="EA237">
        <v>1</v>
      </c>
      <c r="EB237">
        <v>0</v>
      </c>
      <c r="ED237" t="s">
        <v>409</v>
      </c>
      <c r="EQ237" t="s">
        <v>383</v>
      </c>
      <c r="ER237" t="s">
        <v>383</v>
      </c>
      <c r="ES237" t="s">
        <v>374</v>
      </c>
      <c r="EW237">
        <v>1</v>
      </c>
      <c r="FM237">
        <v>1</v>
      </c>
      <c r="FW237">
        <v>12</v>
      </c>
      <c r="FX237">
        <v>20</v>
      </c>
      <c r="GC237" t="s">
        <v>1751</v>
      </c>
      <c r="GF237">
        <v>1</v>
      </c>
      <c r="GL237">
        <v>0</v>
      </c>
      <c r="GM237">
        <v>1</v>
      </c>
      <c r="GR237">
        <v>1</v>
      </c>
      <c r="GS237">
        <v>8</v>
      </c>
      <c r="GT237">
        <v>5</v>
      </c>
      <c r="GU237">
        <v>1</v>
      </c>
      <c r="GV237">
        <v>1</v>
      </c>
      <c r="GW237">
        <v>1</v>
      </c>
      <c r="IB237">
        <v>40</v>
      </c>
      <c r="IC237" t="s">
        <v>1798</v>
      </c>
      <c r="ID237">
        <v>12</v>
      </c>
      <c r="IE237" t="s">
        <v>1799</v>
      </c>
      <c r="IP237">
        <v>7</v>
      </c>
      <c r="IQ237" t="s">
        <v>883</v>
      </c>
      <c r="JP237">
        <v>1</v>
      </c>
      <c r="JX237">
        <v>8</v>
      </c>
      <c r="LH237">
        <v>512</v>
      </c>
      <c r="LI237">
        <v>8000</v>
      </c>
      <c r="LJ237">
        <v>0</v>
      </c>
    </row>
    <row r="238" spans="1:322">
      <c r="A238" t="s">
        <v>1800</v>
      </c>
      <c r="B238">
        <v>236</v>
      </c>
      <c r="C238" t="s">
        <v>1674</v>
      </c>
      <c r="D238" t="s">
        <v>1801</v>
      </c>
      <c r="F238">
        <v>119</v>
      </c>
      <c r="AZ238" t="s">
        <v>565</v>
      </c>
      <c r="BA238">
        <v>100</v>
      </c>
      <c r="BB238" t="s">
        <v>1713</v>
      </c>
      <c r="BC238">
        <v>100</v>
      </c>
      <c r="CB238" t="s">
        <v>1802</v>
      </c>
      <c r="CC238" t="s">
        <v>1715</v>
      </c>
      <c r="CD238">
        <v>1</v>
      </c>
      <c r="CF238" t="s">
        <v>566</v>
      </c>
      <c r="CG238" t="s">
        <v>1803</v>
      </c>
      <c r="CH238" t="s">
        <v>841</v>
      </c>
      <c r="CT238" t="s">
        <v>1678</v>
      </c>
      <c r="EA238">
        <v>1</v>
      </c>
      <c r="EB238">
        <v>0</v>
      </c>
      <c r="ED238" t="s">
        <v>409</v>
      </c>
      <c r="EQ238" t="s">
        <v>383</v>
      </c>
      <c r="ER238" t="s">
        <v>383</v>
      </c>
      <c r="ES238" t="s">
        <v>374</v>
      </c>
      <c r="EW238">
        <v>1</v>
      </c>
      <c r="EX238">
        <v>4</v>
      </c>
      <c r="FW238">
        <v>18</v>
      </c>
      <c r="FX238">
        <v>20</v>
      </c>
      <c r="GC238" t="s">
        <v>1711</v>
      </c>
      <c r="GF238">
        <v>1</v>
      </c>
      <c r="GL238">
        <v>0</v>
      </c>
      <c r="GM238">
        <v>1</v>
      </c>
      <c r="GR238">
        <v>1</v>
      </c>
      <c r="GS238">
        <v>8</v>
      </c>
      <c r="GT238">
        <v>20</v>
      </c>
      <c r="GU238">
        <v>1</v>
      </c>
      <c r="GV238">
        <v>1</v>
      </c>
      <c r="GW238">
        <v>1</v>
      </c>
      <c r="HH238" t="s">
        <v>1804</v>
      </c>
      <c r="HI238" t="s">
        <v>570</v>
      </c>
      <c r="HJ238" t="s">
        <v>1718</v>
      </c>
      <c r="HK238" t="s">
        <v>1680</v>
      </c>
      <c r="IB238">
        <v>25</v>
      </c>
      <c r="IC238" t="s">
        <v>616</v>
      </c>
      <c r="ID238">
        <v>3</v>
      </c>
      <c r="IE238" t="s">
        <v>1805</v>
      </c>
      <c r="IF238">
        <v>25</v>
      </c>
      <c r="IG238" t="s">
        <v>1806</v>
      </c>
      <c r="IH238">
        <v>7</v>
      </c>
      <c r="II238" t="s">
        <v>1807</v>
      </c>
      <c r="IJ238">
        <v>20</v>
      </c>
      <c r="IK238" t="s">
        <v>1808</v>
      </c>
      <c r="IL238">
        <v>7</v>
      </c>
      <c r="IM238" t="s">
        <v>1809</v>
      </c>
      <c r="IN238">
        <v>30</v>
      </c>
      <c r="IO238" t="s">
        <v>1810</v>
      </c>
      <c r="IP238">
        <v>2</v>
      </c>
      <c r="IQ238" t="s">
        <v>1811</v>
      </c>
      <c r="JP238">
        <v>1</v>
      </c>
      <c r="JX238">
        <v>8</v>
      </c>
      <c r="LH238">
        <v>640</v>
      </c>
      <c r="LI238">
        <v>8000</v>
      </c>
      <c r="LJ238">
        <v>0</v>
      </c>
    </row>
    <row r="239" spans="1:322">
      <c r="A239" t="s">
        <v>1812</v>
      </c>
      <c r="B239">
        <v>237</v>
      </c>
      <c r="C239" t="s">
        <v>1674</v>
      </c>
      <c r="D239" t="s">
        <v>1813</v>
      </c>
      <c r="F239">
        <v>119</v>
      </c>
      <c r="AC239" t="s">
        <v>561</v>
      </c>
      <c r="AD239" t="s">
        <v>1725</v>
      </c>
      <c r="AE239" t="s">
        <v>564</v>
      </c>
      <c r="AF239" t="s">
        <v>1725</v>
      </c>
      <c r="AG239" t="s">
        <v>563</v>
      </c>
      <c r="AH239" t="s">
        <v>1725</v>
      </c>
      <c r="AI239" t="s">
        <v>565</v>
      </c>
      <c r="AJ239" t="s">
        <v>1725</v>
      </c>
      <c r="AZ239" t="s">
        <v>596</v>
      </c>
      <c r="BA239" t="s">
        <v>1814</v>
      </c>
      <c r="BB239" t="s">
        <v>598</v>
      </c>
      <c r="BC239" t="s">
        <v>1815</v>
      </c>
      <c r="BD239" t="s">
        <v>893</v>
      </c>
      <c r="BE239" t="s">
        <v>1737</v>
      </c>
      <c r="BF239" t="s">
        <v>608</v>
      </c>
      <c r="BG239" t="s">
        <v>609</v>
      </c>
      <c r="CB239" t="s">
        <v>1816</v>
      </c>
      <c r="CC239" t="s">
        <v>1816</v>
      </c>
      <c r="CD239" t="s">
        <v>1730</v>
      </c>
      <c r="CF239" t="s">
        <v>456</v>
      </c>
      <c r="CT239" t="s">
        <v>1678</v>
      </c>
      <c r="EA239">
        <v>1</v>
      </c>
      <c r="EB239">
        <v>0</v>
      </c>
      <c r="ED239" t="s">
        <v>409</v>
      </c>
      <c r="EQ239" t="s">
        <v>383</v>
      </c>
      <c r="ER239" t="s">
        <v>383</v>
      </c>
      <c r="ES239" t="s">
        <v>374</v>
      </c>
      <c r="EW239">
        <v>1</v>
      </c>
      <c r="EX239">
        <v>4</v>
      </c>
      <c r="FM239">
        <v>1</v>
      </c>
      <c r="FW239">
        <v>18</v>
      </c>
      <c r="FX239">
        <v>20</v>
      </c>
      <c r="GC239" t="s">
        <v>1711</v>
      </c>
      <c r="GD239" t="s">
        <v>1723</v>
      </c>
      <c r="GF239">
        <v>1</v>
      </c>
      <c r="GL239">
        <v>0</v>
      </c>
      <c r="GM239">
        <v>1</v>
      </c>
      <c r="GR239">
        <v>1</v>
      </c>
      <c r="GS239">
        <v>8</v>
      </c>
      <c r="GT239">
        <v>20</v>
      </c>
      <c r="GU239">
        <v>0</v>
      </c>
      <c r="GV239">
        <v>1</v>
      </c>
      <c r="GW239">
        <v>1</v>
      </c>
      <c r="HH239" t="s">
        <v>1817</v>
      </c>
      <c r="HI239" t="s">
        <v>570</v>
      </c>
      <c r="HJ239" t="s">
        <v>1718</v>
      </c>
      <c r="HK239" t="s">
        <v>1680</v>
      </c>
      <c r="IB239">
        <v>50</v>
      </c>
      <c r="IC239" t="s">
        <v>1818</v>
      </c>
      <c r="ID239">
        <v>15</v>
      </c>
      <c r="IE239" t="s">
        <v>1819</v>
      </c>
      <c r="IF239">
        <v>3</v>
      </c>
      <c r="IG239" t="s">
        <v>1734</v>
      </c>
      <c r="IL239">
        <v>4</v>
      </c>
      <c r="IM239" t="s">
        <v>618</v>
      </c>
      <c r="IN239">
        <v>10</v>
      </c>
      <c r="IO239" t="s">
        <v>616</v>
      </c>
      <c r="IP239">
        <v>5</v>
      </c>
      <c r="IQ239" t="s">
        <v>622</v>
      </c>
      <c r="JP239">
        <v>1</v>
      </c>
      <c r="JQ239">
        <v>150</v>
      </c>
      <c r="JR239">
        <v>20</v>
      </c>
      <c r="JX239">
        <v>8</v>
      </c>
      <c r="JZ239">
        <v>7</v>
      </c>
      <c r="KA239">
        <v>2</v>
      </c>
      <c r="KB239">
        <v>4</v>
      </c>
      <c r="KC239">
        <v>8</v>
      </c>
      <c r="KD239">
        <v>10</v>
      </c>
      <c r="KE239">
        <v>12</v>
      </c>
      <c r="KF239">
        <v>12</v>
      </c>
      <c r="KG239">
        <v>3</v>
      </c>
      <c r="KH239">
        <v>5</v>
      </c>
      <c r="KI239">
        <v>9</v>
      </c>
      <c r="KJ239">
        <v>11</v>
      </c>
      <c r="KK239">
        <v>13</v>
      </c>
      <c r="LH239">
        <v>640</v>
      </c>
      <c r="LI239">
        <v>8000</v>
      </c>
      <c r="LJ239">
        <v>0</v>
      </c>
    </row>
    <row r="240" spans="1:322">
      <c r="A240" t="s">
        <v>1820</v>
      </c>
      <c r="B240">
        <v>238</v>
      </c>
      <c r="C240" t="s">
        <v>1674</v>
      </c>
      <c r="D240" t="s">
        <v>1821</v>
      </c>
      <c r="E240">
        <v>57</v>
      </c>
      <c r="F240">
        <v>121</v>
      </c>
      <c r="S240" t="s">
        <v>1822</v>
      </c>
      <c r="Z240" t="s">
        <v>1821</v>
      </c>
      <c r="EA240">
        <v>1</v>
      </c>
      <c r="EB240">
        <v>0</v>
      </c>
      <c r="ED240" t="s">
        <v>372</v>
      </c>
      <c r="EQ240" t="s">
        <v>389</v>
      </c>
      <c r="ER240" t="s">
        <v>389</v>
      </c>
      <c r="ES240" t="s">
        <v>389</v>
      </c>
      <c r="EW240">
        <v>1</v>
      </c>
      <c r="EY240">
        <v>1</v>
      </c>
      <c r="EZ240">
        <v>1</v>
      </c>
      <c r="FH240">
        <v>1</v>
      </c>
      <c r="FJ240">
        <v>1</v>
      </c>
      <c r="FW240">
        <v>18</v>
      </c>
      <c r="FX240">
        <v>20</v>
      </c>
      <c r="GC240" t="s">
        <v>1764</v>
      </c>
      <c r="GF240">
        <v>2</v>
      </c>
      <c r="GG240" t="s">
        <v>1697</v>
      </c>
      <c r="GL240">
        <v>1</v>
      </c>
      <c r="GM240">
        <v>1</v>
      </c>
      <c r="GR240">
        <v>1</v>
      </c>
      <c r="GS240">
        <v>8</v>
      </c>
      <c r="GT240">
        <v>10</v>
      </c>
      <c r="GU240">
        <v>0</v>
      </c>
      <c r="GV240">
        <v>1</v>
      </c>
      <c r="HH240">
        <v>0</v>
      </c>
      <c r="HI240" t="s">
        <v>430</v>
      </c>
      <c r="HN240">
        <v>0</v>
      </c>
      <c r="HO240" t="s">
        <v>431</v>
      </c>
      <c r="IP240">
        <v>20</v>
      </c>
      <c r="IQ240" t="s">
        <v>398</v>
      </c>
      <c r="JP240">
        <v>1</v>
      </c>
      <c r="JQ240">
        <v>50</v>
      </c>
      <c r="JR240">
        <v>10</v>
      </c>
      <c r="JT240">
        <v>1</v>
      </c>
      <c r="JU240">
        <v>2</v>
      </c>
      <c r="JX240">
        <v>3</v>
      </c>
      <c r="KM240" t="s">
        <v>467</v>
      </c>
      <c r="KN240">
        <v>6</v>
      </c>
      <c r="KO240">
        <v>4</v>
      </c>
      <c r="KP240">
        <v>5</v>
      </c>
      <c r="KQ240">
        <v>7</v>
      </c>
      <c r="KR240">
        <v>11</v>
      </c>
      <c r="KS240">
        <v>16</v>
      </c>
      <c r="KT240">
        <v>14</v>
      </c>
      <c r="KU240">
        <v>4</v>
      </c>
      <c r="KV240">
        <v>5</v>
      </c>
      <c r="KW240">
        <v>7</v>
      </c>
      <c r="KX240">
        <v>11</v>
      </c>
      <c r="KY240">
        <v>16</v>
      </c>
      <c r="KZ240" t="s">
        <v>1823</v>
      </c>
      <c r="LA240">
        <v>100</v>
      </c>
      <c r="LB240">
        <v>10</v>
      </c>
      <c r="LC240">
        <v>10</v>
      </c>
      <c r="LD240">
        <v>10</v>
      </c>
      <c r="LH240">
        <v>640</v>
      </c>
      <c r="LI240">
        <v>16000</v>
      </c>
      <c r="LJ240">
        <v>0</v>
      </c>
    </row>
    <row r="241" spans="1:322">
      <c r="A241" t="s">
        <v>1824</v>
      </c>
      <c r="B241">
        <v>239</v>
      </c>
      <c r="C241" t="s">
        <v>1674</v>
      </c>
      <c r="D241" t="s">
        <v>1825</v>
      </c>
      <c r="E241">
        <v>58</v>
      </c>
      <c r="F241">
        <v>2</v>
      </c>
      <c r="W241" t="s">
        <v>1826</v>
      </c>
      <c r="EA241">
        <v>1</v>
      </c>
      <c r="EB241">
        <v>0</v>
      </c>
      <c r="ED241" t="s">
        <v>372</v>
      </c>
      <c r="EQ241" t="s">
        <v>370</v>
      </c>
      <c r="ER241" t="s">
        <v>370</v>
      </c>
      <c r="ES241" t="s">
        <v>374</v>
      </c>
      <c r="EW241">
        <v>1</v>
      </c>
      <c r="EY241">
        <v>1</v>
      </c>
      <c r="EZ241">
        <v>1</v>
      </c>
      <c r="FH241">
        <v>1</v>
      </c>
      <c r="FJ241">
        <v>1</v>
      </c>
      <c r="FW241">
        <v>18</v>
      </c>
      <c r="FX241">
        <v>20</v>
      </c>
      <c r="GC241" t="s">
        <v>1764</v>
      </c>
      <c r="GD241" t="s">
        <v>1775</v>
      </c>
      <c r="GF241">
        <v>2</v>
      </c>
      <c r="GG241" t="s">
        <v>1697</v>
      </c>
      <c r="GH241" t="s">
        <v>1740</v>
      </c>
      <c r="GL241">
        <v>1</v>
      </c>
      <c r="GM241">
        <v>1</v>
      </c>
      <c r="GR241">
        <v>1</v>
      </c>
      <c r="GS241">
        <v>8</v>
      </c>
      <c r="GT241">
        <v>4</v>
      </c>
      <c r="GU241">
        <v>0</v>
      </c>
      <c r="GV241">
        <v>1</v>
      </c>
      <c r="HH241">
        <v>0</v>
      </c>
      <c r="HI241" t="s">
        <v>430</v>
      </c>
      <c r="IP241">
        <v>22</v>
      </c>
      <c r="IQ241" t="s">
        <v>398</v>
      </c>
      <c r="JP241">
        <v>1</v>
      </c>
      <c r="JQ241">
        <v>50</v>
      </c>
      <c r="JR241">
        <v>15</v>
      </c>
      <c r="JX241">
        <v>8</v>
      </c>
      <c r="JY241">
        <v>128</v>
      </c>
      <c r="KM241" t="s">
        <v>399</v>
      </c>
      <c r="KN241">
        <v>32</v>
      </c>
      <c r="KO241">
        <v>16</v>
      </c>
      <c r="KP241">
        <v>24</v>
      </c>
      <c r="KQ241">
        <v>32</v>
      </c>
      <c r="KR241">
        <v>40</v>
      </c>
      <c r="KS241">
        <v>48</v>
      </c>
      <c r="KT241">
        <v>48</v>
      </c>
      <c r="KU241">
        <v>17</v>
      </c>
      <c r="KV241">
        <v>25</v>
      </c>
      <c r="KW241">
        <v>33</v>
      </c>
      <c r="KX241">
        <v>41</v>
      </c>
      <c r="KY241">
        <v>49</v>
      </c>
      <c r="KZ241" t="s">
        <v>1827</v>
      </c>
      <c r="LH241">
        <v>640</v>
      </c>
      <c r="LI241">
        <v>16000</v>
      </c>
      <c r="LJ241">
        <v>0</v>
      </c>
    </row>
    <row r="242" spans="1:322">
      <c r="A242" t="s">
        <v>1828</v>
      </c>
      <c r="B242">
        <v>240</v>
      </c>
      <c r="C242" t="s">
        <v>1674</v>
      </c>
      <c r="D242" t="s">
        <v>1829</v>
      </c>
      <c r="F242">
        <v>118</v>
      </c>
      <c r="S242" t="s">
        <v>1829</v>
      </c>
      <c r="CT242" t="s">
        <v>1755</v>
      </c>
      <c r="DI242">
        <v>68</v>
      </c>
      <c r="DO242" t="s">
        <v>1829</v>
      </c>
      <c r="EA242">
        <v>1</v>
      </c>
      <c r="EB242">
        <v>0</v>
      </c>
      <c r="ED242" t="s">
        <v>409</v>
      </c>
      <c r="EQ242" t="s">
        <v>383</v>
      </c>
      <c r="ER242" t="s">
        <v>383</v>
      </c>
      <c r="ES242" t="s">
        <v>374</v>
      </c>
      <c r="EW242">
        <v>1</v>
      </c>
      <c r="FJ242">
        <v>1</v>
      </c>
      <c r="FM242">
        <v>1</v>
      </c>
      <c r="FW242">
        <v>18</v>
      </c>
      <c r="FX242">
        <v>20</v>
      </c>
      <c r="GC242" t="s">
        <v>1793</v>
      </c>
      <c r="GL242">
        <v>1</v>
      </c>
      <c r="GM242">
        <v>1</v>
      </c>
      <c r="GR242">
        <v>1</v>
      </c>
      <c r="GS242">
        <v>8</v>
      </c>
      <c r="GT242">
        <v>7</v>
      </c>
      <c r="GU242">
        <v>0</v>
      </c>
      <c r="GV242">
        <v>1</v>
      </c>
      <c r="HH242" t="s">
        <v>555</v>
      </c>
      <c r="HI242" t="s">
        <v>444</v>
      </c>
      <c r="HJ242" t="s">
        <v>1830</v>
      </c>
      <c r="HK242" t="s">
        <v>1831</v>
      </c>
      <c r="IB242">
        <v>3</v>
      </c>
      <c r="IC242" t="s">
        <v>444</v>
      </c>
      <c r="ID242">
        <v>10</v>
      </c>
      <c r="IE242" t="s">
        <v>1111</v>
      </c>
      <c r="IN242">
        <v>2</v>
      </c>
      <c r="IO242" t="s">
        <v>1832</v>
      </c>
      <c r="IP242">
        <v>10</v>
      </c>
      <c r="IQ242" t="s">
        <v>398</v>
      </c>
      <c r="JP242">
        <v>1</v>
      </c>
      <c r="JX242">
        <v>7</v>
      </c>
      <c r="JZ242">
        <v>12</v>
      </c>
      <c r="KA242">
        <v>7</v>
      </c>
      <c r="KB242">
        <v>11</v>
      </c>
      <c r="KC242">
        <v>15</v>
      </c>
      <c r="KD242">
        <v>18</v>
      </c>
      <c r="KE242">
        <v>21</v>
      </c>
      <c r="KF242">
        <v>16</v>
      </c>
      <c r="KG242">
        <v>7</v>
      </c>
      <c r="KH242">
        <v>11</v>
      </c>
      <c r="KI242">
        <v>15</v>
      </c>
      <c r="KJ242">
        <v>18</v>
      </c>
      <c r="KK242">
        <v>21</v>
      </c>
      <c r="KL242" t="s">
        <v>1833</v>
      </c>
      <c r="LH242">
        <v>640</v>
      </c>
      <c r="LI242">
        <v>16000</v>
      </c>
      <c r="LJ242">
        <v>0</v>
      </c>
    </row>
    <row r="243" spans="1:322">
      <c r="A243" t="s">
        <v>1834</v>
      </c>
      <c r="B243">
        <v>241</v>
      </c>
      <c r="C243" t="s">
        <v>1674</v>
      </c>
      <c r="D243" t="s">
        <v>1835</v>
      </c>
      <c r="F243">
        <v>115</v>
      </c>
      <c r="Y243" t="s">
        <v>1688</v>
      </c>
      <c r="CB243" t="s">
        <v>1836</v>
      </c>
      <c r="CC243" t="s">
        <v>1690</v>
      </c>
      <c r="CD243">
        <v>1</v>
      </c>
      <c r="CF243" t="s">
        <v>456</v>
      </c>
      <c r="CG243" t="s">
        <v>1691</v>
      </c>
      <c r="CH243" t="s">
        <v>841</v>
      </c>
      <c r="CI243" t="s">
        <v>1837</v>
      </c>
      <c r="CJ243" t="s">
        <v>841</v>
      </c>
      <c r="CT243" t="s">
        <v>1678</v>
      </c>
      <c r="EA243">
        <v>1</v>
      </c>
      <c r="EB243">
        <v>0</v>
      </c>
      <c r="ED243" t="s">
        <v>409</v>
      </c>
      <c r="EQ243" t="s">
        <v>383</v>
      </c>
      <c r="ER243" t="s">
        <v>383</v>
      </c>
      <c r="ES243" t="s">
        <v>374</v>
      </c>
      <c r="EW243">
        <v>1</v>
      </c>
      <c r="EX243">
        <v>4</v>
      </c>
      <c r="FW243">
        <v>24</v>
      </c>
      <c r="FX243">
        <v>20</v>
      </c>
      <c r="GC243" t="s">
        <v>1758</v>
      </c>
      <c r="GF243">
        <v>1</v>
      </c>
      <c r="GL243">
        <v>0</v>
      </c>
      <c r="GM243">
        <v>1</v>
      </c>
      <c r="GR243">
        <v>1</v>
      </c>
      <c r="GS243">
        <v>8</v>
      </c>
      <c r="GT243">
        <v>14</v>
      </c>
      <c r="GU243">
        <v>1</v>
      </c>
      <c r="GV243">
        <v>1</v>
      </c>
      <c r="GW243">
        <v>1</v>
      </c>
      <c r="HH243" t="s">
        <v>1692</v>
      </c>
      <c r="HI243" t="s">
        <v>570</v>
      </c>
      <c r="HJ243" t="s">
        <v>1693</v>
      </c>
      <c r="HK243" t="s">
        <v>1680</v>
      </c>
      <c r="IF243">
        <v>20</v>
      </c>
      <c r="IG243" t="s">
        <v>616</v>
      </c>
      <c r="IJ243">
        <v>4</v>
      </c>
      <c r="IK243" t="s">
        <v>1838</v>
      </c>
      <c r="IL243">
        <v>1</v>
      </c>
      <c r="IM243" t="s">
        <v>1839</v>
      </c>
      <c r="JP243">
        <v>1</v>
      </c>
      <c r="JX243">
        <v>8</v>
      </c>
      <c r="LH243">
        <v>768</v>
      </c>
      <c r="LI243">
        <v>16000</v>
      </c>
      <c r="LJ243">
        <v>0</v>
      </c>
    </row>
    <row r="244" spans="1:322">
      <c r="A244" t="s">
        <v>1840</v>
      </c>
      <c r="B244">
        <v>242</v>
      </c>
      <c r="C244" t="s">
        <v>1674</v>
      </c>
      <c r="D244" t="s">
        <v>1841</v>
      </c>
      <c r="F244">
        <v>122</v>
      </c>
      <c r="EA244">
        <v>1</v>
      </c>
      <c r="EB244">
        <v>0</v>
      </c>
      <c r="ED244" t="s">
        <v>372</v>
      </c>
      <c r="EQ244" t="s">
        <v>389</v>
      </c>
      <c r="ER244" t="s">
        <v>389</v>
      </c>
      <c r="ES244" t="s">
        <v>389</v>
      </c>
      <c r="EW244">
        <v>1</v>
      </c>
      <c r="EY244">
        <v>1</v>
      </c>
      <c r="EZ244">
        <v>1</v>
      </c>
      <c r="FH244">
        <v>1</v>
      </c>
      <c r="FJ244">
        <v>1</v>
      </c>
      <c r="FW244">
        <v>24</v>
      </c>
      <c r="FX244">
        <v>20</v>
      </c>
      <c r="GC244" t="s">
        <v>1824</v>
      </c>
      <c r="GF244">
        <v>2</v>
      </c>
      <c r="GG244" t="s">
        <v>1697</v>
      </c>
      <c r="GH244" t="s">
        <v>1740</v>
      </c>
      <c r="GL244">
        <v>1</v>
      </c>
      <c r="GM244">
        <v>1</v>
      </c>
      <c r="GR244">
        <v>1</v>
      </c>
      <c r="GS244">
        <v>8</v>
      </c>
      <c r="GT244">
        <v>3</v>
      </c>
      <c r="GU244">
        <v>0</v>
      </c>
      <c r="GV244">
        <v>1</v>
      </c>
      <c r="HH244" t="s">
        <v>498</v>
      </c>
      <c r="HI244" t="s">
        <v>430</v>
      </c>
      <c r="HJ244" t="s">
        <v>420</v>
      </c>
      <c r="HK244" t="s">
        <v>1016</v>
      </c>
      <c r="HL244" t="s">
        <v>941</v>
      </c>
      <c r="HM244" t="s">
        <v>1842</v>
      </c>
      <c r="IB244">
        <v>50</v>
      </c>
      <c r="IC244" t="s">
        <v>1018</v>
      </c>
      <c r="ID244">
        <v>200</v>
      </c>
      <c r="IE244" t="s">
        <v>1019</v>
      </c>
      <c r="IF244">
        <v>50</v>
      </c>
      <c r="IG244" t="s">
        <v>1843</v>
      </c>
      <c r="IH244">
        <v>200</v>
      </c>
      <c r="II244" t="s">
        <v>1844</v>
      </c>
      <c r="IJ244">
        <v>-75</v>
      </c>
      <c r="IK244" t="s">
        <v>430</v>
      </c>
      <c r="JP244">
        <v>1</v>
      </c>
      <c r="JQ244">
        <v>50</v>
      </c>
      <c r="JR244">
        <v>10</v>
      </c>
      <c r="JX244">
        <v>8</v>
      </c>
      <c r="JY244">
        <v>128</v>
      </c>
      <c r="LH244">
        <v>768</v>
      </c>
      <c r="LI244">
        <v>32000</v>
      </c>
      <c r="LJ244">
        <v>0</v>
      </c>
    </row>
    <row r="245" spans="1:322">
      <c r="A245" t="s">
        <v>1845</v>
      </c>
      <c r="B245">
        <v>243</v>
      </c>
      <c r="C245" t="s">
        <v>1674</v>
      </c>
      <c r="D245" t="s">
        <v>1846</v>
      </c>
      <c r="F245">
        <v>8</v>
      </c>
      <c r="S245" t="s">
        <v>1847</v>
      </c>
      <c r="T245" t="s">
        <v>1847</v>
      </c>
      <c r="DI245">
        <v>17</v>
      </c>
      <c r="DO245" t="s">
        <v>1847</v>
      </c>
      <c r="DP245" t="s">
        <v>1847</v>
      </c>
      <c r="EA245">
        <v>1</v>
      </c>
      <c r="EB245">
        <v>0</v>
      </c>
      <c r="ED245" t="s">
        <v>409</v>
      </c>
      <c r="EQ245" t="s">
        <v>383</v>
      </c>
      <c r="ER245" t="s">
        <v>383</v>
      </c>
      <c r="ES245" t="s">
        <v>374</v>
      </c>
      <c r="EW245">
        <v>1</v>
      </c>
      <c r="FJ245">
        <v>1</v>
      </c>
      <c r="FW245">
        <v>24</v>
      </c>
      <c r="FX245">
        <v>20</v>
      </c>
      <c r="GC245" t="s">
        <v>1775</v>
      </c>
      <c r="GF245">
        <v>2</v>
      </c>
      <c r="GG245" t="s">
        <v>1740</v>
      </c>
      <c r="GL245">
        <v>1</v>
      </c>
      <c r="GM245">
        <v>1</v>
      </c>
      <c r="GR245">
        <v>1</v>
      </c>
      <c r="GS245">
        <v>8</v>
      </c>
      <c r="GT245">
        <v>7</v>
      </c>
      <c r="GU245">
        <v>0</v>
      </c>
      <c r="GV245">
        <v>1</v>
      </c>
      <c r="HH245">
        <v>5</v>
      </c>
      <c r="HI245" t="s">
        <v>444</v>
      </c>
      <c r="HJ245">
        <v>0</v>
      </c>
      <c r="HK245" t="s">
        <v>446</v>
      </c>
      <c r="HL245">
        <v>0</v>
      </c>
      <c r="HM245" t="s">
        <v>447</v>
      </c>
      <c r="HN245" t="s">
        <v>495</v>
      </c>
      <c r="HO245" t="s">
        <v>1111</v>
      </c>
      <c r="HP245">
        <v>0</v>
      </c>
      <c r="HQ245" t="s">
        <v>449</v>
      </c>
      <c r="IB245">
        <v>40</v>
      </c>
      <c r="IC245" t="s">
        <v>1112</v>
      </c>
      <c r="ID245">
        <v>15</v>
      </c>
      <c r="IE245" t="s">
        <v>1113</v>
      </c>
      <c r="IP245">
        <v>10</v>
      </c>
      <c r="IQ245" t="s">
        <v>398</v>
      </c>
      <c r="JP245">
        <v>1</v>
      </c>
      <c r="JX245">
        <v>8</v>
      </c>
      <c r="JZ245">
        <v>10</v>
      </c>
      <c r="KA245">
        <v>3</v>
      </c>
      <c r="KB245">
        <v>5</v>
      </c>
      <c r="KC245">
        <v>7</v>
      </c>
      <c r="KD245">
        <v>7</v>
      </c>
      <c r="KE245">
        <v>7</v>
      </c>
      <c r="KF245">
        <v>20</v>
      </c>
      <c r="KG245">
        <v>3</v>
      </c>
      <c r="KH245">
        <v>5</v>
      </c>
      <c r="KI245">
        <v>7</v>
      </c>
      <c r="KJ245">
        <v>7</v>
      </c>
      <c r="KK245">
        <v>7</v>
      </c>
      <c r="KL245" t="s">
        <v>1848</v>
      </c>
      <c r="LH245">
        <v>768</v>
      </c>
      <c r="LI245">
        <v>32000</v>
      </c>
      <c r="LJ245">
        <v>0</v>
      </c>
    </row>
    <row r="246" spans="1:322">
      <c r="A246" t="s">
        <v>1849</v>
      </c>
      <c r="B246">
        <v>244</v>
      </c>
      <c r="C246" t="s">
        <v>1674</v>
      </c>
      <c r="D246" t="s">
        <v>1850</v>
      </c>
      <c r="F246">
        <v>123</v>
      </c>
      <c r="S246" t="s">
        <v>1850</v>
      </c>
      <c r="AB246" t="s">
        <v>555</v>
      </c>
      <c r="CT246" t="s">
        <v>1787</v>
      </c>
      <c r="DE246" t="s">
        <v>1788</v>
      </c>
      <c r="DI246">
        <v>97</v>
      </c>
      <c r="DK246">
        <v>91</v>
      </c>
      <c r="DO246" t="s">
        <v>1850</v>
      </c>
      <c r="DP246" t="s">
        <v>1851</v>
      </c>
      <c r="EA246">
        <v>1</v>
      </c>
      <c r="EB246">
        <v>0</v>
      </c>
      <c r="ED246" t="s">
        <v>409</v>
      </c>
      <c r="EQ246" t="s">
        <v>383</v>
      </c>
      <c r="ER246" t="s">
        <v>383</v>
      </c>
      <c r="ES246" t="s">
        <v>374</v>
      </c>
      <c r="EW246">
        <v>1</v>
      </c>
      <c r="EX246">
        <v>4</v>
      </c>
      <c r="FB246">
        <v>1</v>
      </c>
      <c r="FJ246">
        <v>1</v>
      </c>
      <c r="FM246">
        <v>1</v>
      </c>
      <c r="FT246" t="s">
        <v>649</v>
      </c>
      <c r="FU246" t="s">
        <v>1788</v>
      </c>
      <c r="FW246">
        <v>24</v>
      </c>
      <c r="FX246">
        <v>20</v>
      </c>
      <c r="GC246" t="s">
        <v>1784</v>
      </c>
      <c r="GJ246">
        <v>100</v>
      </c>
      <c r="GL246">
        <v>0</v>
      </c>
      <c r="GM246">
        <v>1</v>
      </c>
      <c r="GR246">
        <v>1</v>
      </c>
      <c r="GS246">
        <v>8</v>
      </c>
      <c r="GT246">
        <v>25</v>
      </c>
      <c r="GU246">
        <v>0</v>
      </c>
      <c r="GV246">
        <v>1</v>
      </c>
      <c r="HN246" t="s">
        <v>557</v>
      </c>
      <c r="HO246" t="s">
        <v>1592</v>
      </c>
      <c r="IB246">
        <v>12</v>
      </c>
      <c r="IC246" t="s">
        <v>1852</v>
      </c>
      <c r="ID246">
        <v>2</v>
      </c>
      <c r="IE246" t="s">
        <v>1592</v>
      </c>
      <c r="IN246">
        <v>16</v>
      </c>
      <c r="IO246" t="s">
        <v>1747</v>
      </c>
      <c r="IP246">
        <v>12</v>
      </c>
      <c r="IQ246" t="s">
        <v>1748</v>
      </c>
      <c r="JP246">
        <v>1</v>
      </c>
      <c r="JX246">
        <v>8</v>
      </c>
      <c r="JZ246">
        <v>8</v>
      </c>
      <c r="KA246">
        <v>2</v>
      </c>
      <c r="KB246">
        <v>4</v>
      </c>
      <c r="KC246">
        <v>6</v>
      </c>
      <c r="KD246">
        <v>8</v>
      </c>
      <c r="KE246">
        <v>10</v>
      </c>
      <c r="KF246">
        <v>10</v>
      </c>
      <c r="KG246">
        <v>2</v>
      </c>
      <c r="KH246">
        <v>4</v>
      </c>
      <c r="KI246">
        <v>6</v>
      </c>
      <c r="KJ246">
        <v>8</v>
      </c>
      <c r="KK246">
        <v>10</v>
      </c>
      <c r="KL246" t="s">
        <v>1853</v>
      </c>
      <c r="KM246" t="s">
        <v>399</v>
      </c>
      <c r="KN246">
        <v>8</v>
      </c>
      <c r="KO246">
        <v>2</v>
      </c>
      <c r="KP246">
        <v>4</v>
      </c>
      <c r="KQ246">
        <v>6</v>
      </c>
      <c r="KR246">
        <v>8</v>
      </c>
      <c r="KS246">
        <v>11</v>
      </c>
      <c r="KT246">
        <v>10</v>
      </c>
      <c r="KU246">
        <v>2</v>
      </c>
      <c r="KV246">
        <v>4</v>
      </c>
      <c r="KW246">
        <v>6</v>
      </c>
      <c r="KX246">
        <v>8</v>
      </c>
      <c r="KY246">
        <v>13</v>
      </c>
      <c r="KZ246" t="s">
        <v>1854</v>
      </c>
      <c r="LH246">
        <v>768</v>
      </c>
      <c r="LI246">
        <v>32000</v>
      </c>
      <c r="LJ246">
        <v>0</v>
      </c>
    </row>
    <row r="247" spans="1:322">
      <c r="A247" t="s">
        <v>1855</v>
      </c>
      <c r="B247">
        <v>245</v>
      </c>
      <c r="C247" t="s">
        <v>1674</v>
      </c>
      <c r="D247" t="s">
        <v>1856</v>
      </c>
      <c r="F247">
        <v>118</v>
      </c>
      <c r="S247" t="s">
        <v>1856</v>
      </c>
      <c r="X247">
        <v>42371</v>
      </c>
      <c r="AB247" t="s">
        <v>557</v>
      </c>
      <c r="CT247" t="s">
        <v>1755</v>
      </c>
      <c r="DI247">
        <v>69</v>
      </c>
      <c r="DO247" t="s">
        <v>1856</v>
      </c>
      <c r="EA247">
        <v>1</v>
      </c>
      <c r="EB247">
        <v>0</v>
      </c>
      <c r="ED247" t="s">
        <v>409</v>
      </c>
      <c r="EQ247" t="s">
        <v>383</v>
      </c>
      <c r="ER247" t="s">
        <v>383</v>
      </c>
      <c r="ES247" t="s">
        <v>374</v>
      </c>
      <c r="EW247">
        <v>1</v>
      </c>
      <c r="EX247">
        <v>4</v>
      </c>
      <c r="FJ247">
        <v>1</v>
      </c>
      <c r="FM247">
        <v>1</v>
      </c>
      <c r="FW247">
        <v>24</v>
      </c>
      <c r="FX247">
        <v>20</v>
      </c>
      <c r="GC247" t="s">
        <v>1828</v>
      </c>
      <c r="GL247">
        <v>1</v>
      </c>
      <c r="GM247">
        <v>1</v>
      </c>
      <c r="GR247">
        <v>1</v>
      </c>
      <c r="GS247">
        <v>8</v>
      </c>
      <c r="GT247">
        <v>10</v>
      </c>
      <c r="GU247">
        <v>0</v>
      </c>
      <c r="GV247">
        <v>1</v>
      </c>
      <c r="HH247">
        <v>1</v>
      </c>
      <c r="HI247" t="s">
        <v>444</v>
      </c>
      <c r="HN247" t="s">
        <v>555</v>
      </c>
      <c r="HO247" t="s">
        <v>1857</v>
      </c>
      <c r="IB247">
        <v>15</v>
      </c>
      <c r="IC247" t="s">
        <v>1857</v>
      </c>
      <c r="ID247">
        <v>3</v>
      </c>
      <c r="IE247" t="s">
        <v>1858</v>
      </c>
      <c r="IP247">
        <v>9</v>
      </c>
      <c r="IQ247" t="s">
        <v>398</v>
      </c>
      <c r="JP247">
        <v>1</v>
      </c>
      <c r="JX247">
        <v>8</v>
      </c>
      <c r="JZ247">
        <v>25</v>
      </c>
      <c r="KA247">
        <v>8</v>
      </c>
      <c r="KB247">
        <v>14</v>
      </c>
      <c r="KC247">
        <v>20</v>
      </c>
      <c r="KD247">
        <v>24</v>
      </c>
      <c r="KE247">
        <v>28</v>
      </c>
      <c r="KF247">
        <v>35</v>
      </c>
      <c r="KG247">
        <v>8</v>
      </c>
      <c r="KH247">
        <v>15</v>
      </c>
      <c r="KI247">
        <v>21</v>
      </c>
      <c r="KJ247">
        <v>25</v>
      </c>
      <c r="KK247">
        <v>29</v>
      </c>
      <c r="KL247" t="s">
        <v>1859</v>
      </c>
      <c r="LH247">
        <v>768</v>
      </c>
      <c r="LI247">
        <v>32000</v>
      </c>
      <c r="LJ247">
        <v>0</v>
      </c>
    </row>
    <row r="248" spans="1:322">
      <c r="A248" t="s">
        <v>1860</v>
      </c>
      <c r="B248">
        <v>246</v>
      </c>
      <c r="C248" t="s">
        <v>1674</v>
      </c>
      <c r="D248" t="s">
        <v>1861</v>
      </c>
      <c r="F248">
        <v>119</v>
      </c>
      <c r="AZ248" t="s">
        <v>565</v>
      </c>
      <c r="BA248">
        <v>100</v>
      </c>
      <c r="BB248" t="s">
        <v>1713</v>
      </c>
      <c r="BC248">
        <v>100</v>
      </c>
      <c r="CB248" t="s">
        <v>1862</v>
      </c>
      <c r="CC248" t="s">
        <v>1715</v>
      </c>
      <c r="CD248">
        <v>1</v>
      </c>
      <c r="CF248" t="s">
        <v>566</v>
      </c>
      <c r="CG248" t="s">
        <v>1863</v>
      </c>
      <c r="CH248" t="s">
        <v>841</v>
      </c>
      <c r="CT248" t="s">
        <v>1678</v>
      </c>
      <c r="EA248">
        <v>1</v>
      </c>
      <c r="EB248">
        <v>0</v>
      </c>
      <c r="ED248" t="s">
        <v>409</v>
      </c>
      <c r="EQ248" t="s">
        <v>383</v>
      </c>
      <c r="ER248" t="s">
        <v>383</v>
      </c>
      <c r="ES248" t="s">
        <v>374</v>
      </c>
      <c r="EW248">
        <v>1</v>
      </c>
      <c r="EX248">
        <v>4</v>
      </c>
      <c r="FW248">
        <v>30</v>
      </c>
      <c r="FX248">
        <v>20</v>
      </c>
      <c r="GC248" t="s">
        <v>1800</v>
      </c>
      <c r="GF248">
        <v>1</v>
      </c>
      <c r="GL248">
        <v>0</v>
      </c>
      <c r="GM248">
        <v>1</v>
      </c>
      <c r="GR248">
        <v>1</v>
      </c>
      <c r="GS248">
        <v>8</v>
      </c>
      <c r="GT248">
        <v>25</v>
      </c>
      <c r="GU248">
        <v>1</v>
      </c>
      <c r="GV248">
        <v>1</v>
      </c>
      <c r="GW248">
        <v>1</v>
      </c>
      <c r="HH248" t="s">
        <v>1804</v>
      </c>
      <c r="HI248" t="s">
        <v>570</v>
      </c>
      <c r="HJ248" t="s">
        <v>1718</v>
      </c>
      <c r="HK248" t="s">
        <v>1680</v>
      </c>
      <c r="IB248">
        <v>25</v>
      </c>
      <c r="IC248" t="s">
        <v>616</v>
      </c>
      <c r="ID248">
        <v>0</v>
      </c>
      <c r="IE248" t="s">
        <v>1805</v>
      </c>
      <c r="IP248">
        <v>2</v>
      </c>
      <c r="IQ248" t="s">
        <v>1864</v>
      </c>
      <c r="JP248">
        <v>1</v>
      </c>
      <c r="JX248">
        <v>8</v>
      </c>
      <c r="JZ248">
        <v>32</v>
      </c>
      <c r="KA248">
        <v>9</v>
      </c>
      <c r="KB248">
        <v>18</v>
      </c>
      <c r="KC248">
        <v>27</v>
      </c>
      <c r="KD248">
        <v>36</v>
      </c>
      <c r="KE248">
        <v>45</v>
      </c>
      <c r="LH248">
        <v>896</v>
      </c>
      <c r="LI248">
        <v>64000</v>
      </c>
      <c r="LJ248">
        <v>0</v>
      </c>
    </row>
    <row r="249" spans="1:322">
      <c r="A249" t="s">
        <v>1865</v>
      </c>
      <c r="B249">
        <v>247</v>
      </c>
      <c r="C249" t="s">
        <v>1674</v>
      </c>
      <c r="D249" t="s">
        <v>1866</v>
      </c>
      <c r="F249">
        <v>119</v>
      </c>
      <c r="AC249" t="s">
        <v>561</v>
      </c>
      <c r="AD249" t="s">
        <v>1725</v>
      </c>
      <c r="AE249" t="s">
        <v>564</v>
      </c>
      <c r="AF249" t="s">
        <v>1725</v>
      </c>
      <c r="AG249" t="s">
        <v>563</v>
      </c>
      <c r="AH249" t="s">
        <v>1725</v>
      </c>
      <c r="AI249" t="s">
        <v>565</v>
      </c>
      <c r="AJ249" t="s">
        <v>1725</v>
      </c>
      <c r="AZ249" t="s">
        <v>596</v>
      </c>
      <c r="BA249" t="s">
        <v>1867</v>
      </c>
      <c r="BB249" t="s">
        <v>598</v>
      </c>
      <c r="BC249" t="s">
        <v>1815</v>
      </c>
      <c r="BD249" t="s">
        <v>893</v>
      </c>
      <c r="BE249" t="s">
        <v>495</v>
      </c>
      <c r="BF249" t="s">
        <v>608</v>
      </c>
      <c r="BG249" t="s">
        <v>609</v>
      </c>
      <c r="CB249" t="s">
        <v>1868</v>
      </c>
      <c r="CC249" t="s">
        <v>1869</v>
      </c>
      <c r="CD249">
        <v>1</v>
      </c>
      <c r="CF249" t="s">
        <v>456</v>
      </c>
      <c r="CT249" t="s">
        <v>1678</v>
      </c>
      <c r="EA249">
        <v>1</v>
      </c>
      <c r="EB249">
        <v>0</v>
      </c>
      <c r="ED249" t="s">
        <v>409</v>
      </c>
      <c r="EQ249" t="s">
        <v>383</v>
      </c>
      <c r="ER249" t="s">
        <v>383</v>
      </c>
      <c r="ES249" t="s">
        <v>374</v>
      </c>
      <c r="EW249">
        <v>1</v>
      </c>
      <c r="EX249">
        <v>4</v>
      </c>
      <c r="FW249">
        <v>30</v>
      </c>
      <c r="FX249">
        <v>20</v>
      </c>
      <c r="GC249" t="s">
        <v>1812</v>
      </c>
      <c r="GF249">
        <v>1</v>
      </c>
      <c r="GL249">
        <v>0</v>
      </c>
      <c r="GM249">
        <v>1</v>
      </c>
      <c r="GR249">
        <v>1</v>
      </c>
      <c r="GS249">
        <v>8</v>
      </c>
      <c r="GT249">
        <v>40</v>
      </c>
      <c r="GU249">
        <v>0</v>
      </c>
      <c r="GV249">
        <v>1</v>
      </c>
      <c r="GW249">
        <v>1</v>
      </c>
      <c r="HH249" t="s">
        <v>1731</v>
      </c>
      <c r="HI249" t="s">
        <v>570</v>
      </c>
      <c r="HJ249" t="s">
        <v>1718</v>
      </c>
      <c r="HK249" t="s">
        <v>1680</v>
      </c>
      <c r="IB249">
        <v>25</v>
      </c>
      <c r="IC249" t="s">
        <v>1870</v>
      </c>
      <c r="ID249">
        <v>10</v>
      </c>
      <c r="IE249" t="s">
        <v>1871</v>
      </c>
      <c r="IN249">
        <v>10</v>
      </c>
      <c r="IO249" t="s">
        <v>616</v>
      </c>
      <c r="IP249">
        <v>5</v>
      </c>
      <c r="IQ249" t="s">
        <v>622</v>
      </c>
      <c r="JP249">
        <v>1</v>
      </c>
      <c r="JQ249">
        <v>300</v>
      </c>
      <c r="JR249">
        <v>20</v>
      </c>
      <c r="JX249">
        <v>8</v>
      </c>
      <c r="JZ249">
        <v>30</v>
      </c>
      <c r="KA249">
        <v>10</v>
      </c>
      <c r="KB249">
        <v>15</v>
      </c>
      <c r="KC249">
        <v>20</v>
      </c>
      <c r="KD249">
        <v>26</v>
      </c>
      <c r="KE249">
        <v>30</v>
      </c>
      <c r="KF249">
        <v>60</v>
      </c>
      <c r="KG249">
        <v>10</v>
      </c>
      <c r="KH249">
        <v>15</v>
      </c>
      <c r="KI249">
        <v>20</v>
      </c>
      <c r="KJ249">
        <v>26</v>
      </c>
      <c r="KK249">
        <v>30</v>
      </c>
      <c r="LH249">
        <v>896</v>
      </c>
      <c r="LI249">
        <v>64000</v>
      </c>
      <c r="LJ249">
        <v>0</v>
      </c>
    </row>
    <row r="250" spans="1:322">
      <c r="A250" t="s">
        <v>1872</v>
      </c>
      <c r="B250">
        <v>248</v>
      </c>
      <c r="C250" t="s">
        <v>1674</v>
      </c>
      <c r="D250" t="s">
        <v>1873</v>
      </c>
      <c r="E250">
        <v>37</v>
      </c>
      <c r="F250">
        <v>13</v>
      </c>
      <c r="DH250">
        <v>53</v>
      </c>
      <c r="DI250">
        <v>21</v>
      </c>
      <c r="EA250">
        <v>1</v>
      </c>
      <c r="EB250">
        <v>0</v>
      </c>
      <c r="ED250" t="s">
        <v>372</v>
      </c>
      <c r="EQ250" t="s">
        <v>370</v>
      </c>
      <c r="ER250" t="s">
        <v>370</v>
      </c>
      <c r="ES250" t="s">
        <v>370</v>
      </c>
      <c r="EW250">
        <v>1</v>
      </c>
      <c r="EY250">
        <v>1</v>
      </c>
      <c r="EZ250">
        <v>1</v>
      </c>
      <c r="FJ250">
        <v>1</v>
      </c>
      <c r="FW250">
        <v>30</v>
      </c>
      <c r="FX250">
        <v>20</v>
      </c>
      <c r="GC250" t="s">
        <v>1820</v>
      </c>
      <c r="GF250">
        <v>2</v>
      </c>
      <c r="GG250" t="s">
        <v>1697</v>
      </c>
      <c r="GL250">
        <v>1</v>
      </c>
      <c r="GM250">
        <v>1</v>
      </c>
      <c r="GR250">
        <v>1</v>
      </c>
      <c r="GS250">
        <v>8</v>
      </c>
      <c r="GT250">
        <v>4</v>
      </c>
      <c r="GU250">
        <v>0</v>
      </c>
      <c r="GV250">
        <v>1</v>
      </c>
      <c r="HH250" t="s">
        <v>1163</v>
      </c>
      <c r="HI250" t="s">
        <v>1164</v>
      </c>
      <c r="HJ250" t="s">
        <v>404</v>
      </c>
      <c r="HK250" t="s">
        <v>430</v>
      </c>
      <c r="HN250">
        <v>0</v>
      </c>
      <c r="HO250" t="s">
        <v>431</v>
      </c>
      <c r="ID250">
        <v>70</v>
      </c>
      <c r="IE250" t="s">
        <v>550</v>
      </c>
      <c r="IF250">
        <v>100</v>
      </c>
      <c r="IG250" t="s">
        <v>432</v>
      </c>
      <c r="IH250">
        <v>17</v>
      </c>
      <c r="II250" t="s">
        <v>433</v>
      </c>
      <c r="IJ250">
        <v>2</v>
      </c>
      <c r="IK250" t="s">
        <v>1166</v>
      </c>
      <c r="IL250">
        <v>5</v>
      </c>
      <c r="IM250" t="s">
        <v>1167</v>
      </c>
      <c r="JP250">
        <v>1</v>
      </c>
      <c r="JQ250">
        <v>50</v>
      </c>
      <c r="JR250">
        <v>10</v>
      </c>
      <c r="JX250">
        <v>8</v>
      </c>
      <c r="JY250">
        <v>128</v>
      </c>
      <c r="LH250">
        <v>896</v>
      </c>
      <c r="LI250">
        <v>64000</v>
      </c>
      <c r="LJ250">
        <v>0</v>
      </c>
    </row>
    <row r="251" spans="1:322">
      <c r="A251" t="s">
        <v>1874</v>
      </c>
      <c r="B251">
        <v>249</v>
      </c>
      <c r="C251" t="s">
        <v>1674</v>
      </c>
      <c r="D251" t="s">
        <v>1875</v>
      </c>
      <c r="F251">
        <v>124</v>
      </c>
      <c r="S251" t="s">
        <v>1876</v>
      </c>
      <c r="T251" t="s">
        <v>1876</v>
      </c>
      <c r="U251" t="s">
        <v>1876</v>
      </c>
      <c r="Y251" t="s">
        <v>1875</v>
      </c>
      <c r="AA251" t="s">
        <v>1877</v>
      </c>
      <c r="AB251" t="s">
        <v>445</v>
      </c>
      <c r="CT251" t="s">
        <v>1787</v>
      </c>
      <c r="DE251" t="s">
        <v>1788</v>
      </c>
      <c r="DK251">
        <v>92</v>
      </c>
      <c r="DO251" t="s">
        <v>1878</v>
      </c>
      <c r="DP251" t="s">
        <v>1879</v>
      </c>
      <c r="DS251">
        <v>25</v>
      </c>
      <c r="DT251" t="s">
        <v>1880</v>
      </c>
      <c r="DU251">
        <v>25</v>
      </c>
      <c r="DV251" t="s">
        <v>1881</v>
      </c>
      <c r="DW251">
        <v>15</v>
      </c>
      <c r="DX251" t="s">
        <v>1882</v>
      </c>
      <c r="EA251">
        <v>1</v>
      </c>
      <c r="EB251">
        <v>0</v>
      </c>
      <c r="ED251" t="s">
        <v>409</v>
      </c>
      <c r="EQ251" t="s">
        <v>383</v>
      </c>
      <c r="ER251" t="s">
        <v>383</v>
      </c>
      <c r="ES251" t="s">
        <v>374</v>
      </c>
      <c r="EW251">
        <v>1</v>
      </c>
      <c r="EX251">
        <v>4</v>
      </c>
      <c r="FW251">
        <v>30</v>
      </c>
      <c r="FX251">
        <v>20</v>
      </c>
      <c r="GC251" t="s">
        <v>1849</v>
      </c>
      <c r="GF251">
        <v>1</v>
      </c>
      <c r="GL251">
        <v>0</v>
      </c>
      <c r="GM251">
        <v>1</v>
      </c>
      <c r="GR251">
        <v>1</v>
      </c>
      <c r="GS251">
        <v>8</v>
      </c>
      <c r="GT251">
        <v>35</v>
      </c>
      <c r="GU251">
        <v>0</v>
      </c>
      <c r="GV251">
        <v>1</v>
      </c>
      <c r="IB251">
        <v>250</v>
      </c>
      <c r="IC251" t="s">
        <v>412</v>
      </c>
      <c r="ID251">
        <v>0</v>
      </c>
      <c r="IE251" t="s">
        <v>413</v>
      </c>
      <c r="IF251">
        <v>8</v>
      </c>
      <c r="IG251" t="s">
        <v>549</v>
      </c>
      <c r="IH251">
        <v>6</v>
      </c>
      <c r="II251" t="s">
        <v>1592</v>
      </c>
      <c r="IL251">
        <v>18</v>
      </c>
      <c r="IM251" t="s">
        <v>1747</v>
      </c>
      <c r="IN251">
        <v>50</v>
      </c>
      <c r="IO251" t="s">
        <v>1395</v>
      </c>
      <c r="IP251">
        <v>14</v>
      </c>
      <c r="IQ251" t="s">
        <v>1748</v>
      </c>
      <c r="JP251">
        <v>1</v>
      </c>
      <c r="JX251">
        <v>8</v>
      </c>
      <c r="JZ251">
        <v>18</v>
      </c>
      <c r="KA251">
        <v>10</v>
      </c>
      <c r="KB251">
        <v>12</v>
      </c>
      <c r="KC251">
        <v>15</v>
      </c>
      <c r="KD251">
        <v>18</v>
      </c>
      <c r="KE251">
        <v>22</v>
      </c>
      <c r="KF251">
        <v>26</v>
      </c>
      <c r="KG251">
        <v>11</v>
      </c>
      <c r="KH251">
        <v>13</v>
      </c>
      <c r="KI251">
        <v>16</v>
      </c>
      <c r="KJ251">
        <v>19</v>
      </c>
      <c r="KK251">
        <v>23</v>
      </c>
      <c r="KL251" t="s">
        <v>1883</v>
      </c>
      <c r="KM251" t="s">
        <v>399</v>
      </c>
      <c r="KN251">
        <v>25</v>
      </c>
      <c r="KO251">
        <v>15</v>
      </c>
      <c r="KP251">
        <v>20</v>
      </c>
      <c r="KQ251">
        <v>25</v>
      </c>
      <c r="KR251">
        <v>31</v>
      </c>
      <c r="KS251">
        <v>38</v>
      </c>
      <c r="KT251">
        <v>75</v>
      </c>
      <c r="KU251">
        <v>16</v>
      </c>
      <c r="KV251">
        <v>22</v>
      </c>
      <c r="KW251">
        <v>27</v>
      </c>
      <c r="KX251">
        <v>34</v>
      </c>
      <c r="KY251">
        <v>40</v>
      </c>
      <c r="KZ251" t="s">
        <v>1884</v>
      </c>
      <c r="LH251">
        <v>896</v>
      </c>
      <c r="LI251">
        <v>64000</v>
      </c>
      <c r="LJ251">
        <v>0</v>
      </c>
    </row>
    <row r="252" spans="1:322">
      <c r="A252" t="s">
        <v>1885</v>
      </c>
      <c r="B252">
        <v>250</v>
      </c>
      <c r="C252" t="s">
        <v>1674</v>
      </c>
      <c r="D252" t="s">
        <v>1886</v>
      </c>
      <c r="F252">
        <v>124</v>
      </c>
      <c r="X252">
        <v>42883</v>
      </c>
      <c r="Y252" t="s">
        <v>1886</v>
      </c>
      <c r="AA252" t="s">
        <v>1887</v>
      </c>
      <c r="AB252" t="s">
        <v>445</v>
      </c>
      <c r="CT252" t="s">
        <v>1755</v>
      </c>
      <c r="DD252" t="s">
        <v>1888</v>
      </c>
      <c r="DO252" t="s">
        <v>1889</v>
      </c>
      <c r="DP252" t="s">
        <v>1890</v>
      </c>
      <c r="DQ252" t="s">
        <v>1891</v>
      </c>
      <c r="DS252">
        <v>3</v>
      </c>
      <c r="DT252" t="s">
        <v>1892</v>
      </c>
      <c r="DU252">
        <v>75</v>
      </c>
      <c r="DV252" t="s">
        <v>1893</v>
      </c>
      <c r="EA252">
        <v>1</v>
      </c>
      <c r="EB252">
        <v>0</v>
      </c>
      <c r="ED252" t="s">
        <v>409</v>
      </c>
      <c r="EQ252" t="s">
        <v>383</v>
      </c>
      <c r="ER252" t="s">
        <v>383</v>
      </c>
      <c r="ES252" t="s">
        <v>374</v>
      </c>
      <c r="EW252">
        <v>1</v>
      </c>
      <c r="FW252">
        <v>30</v>
      </c>
      <c r="FX252">
        <v>20</v>
      </c>
      <c r="GC252" t="s">
        <v>1855</v>
      </c>
      <c r="GF252">
        <v>1</v>
      </c>
      <c r="GL252">
        <v>0</v>
      </c>
      <c r="GM252">
        <v>1</v>
      </c>
      <c r="GR252">
        <v>1</v>
      </c>
      <c r="GS252">
        <v>8</v>
      </c>
      <c r="GT252">
        <v>30</v>
      </c>
      <c r="GU252">
        <v>0</v>
      </c>
      <c r="GV252">
        <v>1</v>
      </c>
      <c r="IB252">
        <v>250</v>
      </c>
      <c r="IC252" t="s">
        <v>412</v>
      </c>
      <c r="ID252">
        <v>0</v>
      </c>
      <c r="IE252" t="s">
        <v>413</v>
      </c>
      <c r="IF252">
        <v>9</v>
      </c>
      <c r="IG252" t="s">
        <v>549</v>
      </c>
      <c r="IH252">
        <v>20</v>
      </c>
      <c r="II252" t="s">
        <v>1857</v>
      </c>
      <c r="IN252">
        <v>50</v>
      </c>
      <c r="IO252" t="s">
        <v>1395</v>
      </c>
      <c r="IP252">
        <v>9</v>
      </c>
      <c r="IQ252" t="s">
        <v>398</v>
      </c>
      <c r="JP252">
        <v>1</v>
      </c>
      <c r="JT252">
        <v>1</v>
      </c>
      <c r="JU252">
        <v>2</v>
      </c>
      <c r="JX252">
        <v>8</v>
      </c>
      <c r="KM252" t="s">
        <v>437</v>
      </c>
      <c r="KN252">
        <v>25</v>
      </c>
      <c r="KO252">
        <v>7</v>
      </c>
      <c r="KP252">
        <v>10</v>
      </c>
      <c r="KQ252">
        <v>12</v>
      </c>
      <c r="KR252">
        <v>14</v>
      </c>
      <c r="KS252">
        <v>16</v>
      </c>
      <c r="KT252">
        <v>50</v>
      </c>
      <c r="KU252">
        <v>7</v>
      </c>
      <c r="KV252">
        <v>10</v>
      </c>
      <c r="KW252">
        <v>12</v>
      </c>
      <c r="KX252">
        <v>14</v>
      </c>
      <c r="KY252">
        <v>16</v>
      </c>
      <c r="KZ252" t="s">
        <v>1894</v>
      </c>
      <c r="LA252">
        <v>50</v>
      </c>
      <c r="LH252">
        <v>896</v>
      </c>
      <c r="LI252">
        <v>64000</v>
      </c>
      <c r="LJ252">
        <v>0</v>
      </c>
    </row>
    <row r="253" spans="1:322">
      <c r="A253" t="s">
        <v>1895</v>
      </c>
      <c r="B253">
        <v>251</v>
      </c>
      <c r="C253" t="s">
        <v>1896</v>
      </c>
      <c r="D253" t="s">
        <v>1897</v>
      </c>
      <c r="P253" t="s">
        <v>1898</v>
      </c>
      <c r="R253">
        <v>1</v>
      </c>
      <c r="AB253" t="s">
        <v>555</v>
      </c>
      <c r="CX253" t="s">
        <v>1899</v>
      </c>
      <c r="DN253" t="s">
        <v>1898</v>
      </c>
      <c r="EA253">
        <v>1</v>
      </c>
      <c r="EB253">
        <v>0</v>
      </c>
      <c r="ED253" t="s">
        <v>377</v>
      </c>
      <c r="EQ253" t="s">
        <v>839</v>
      </c>
      <c r="ER253" t="s">
        <v>839</v>
      </c>
      <c r="ES253" t="s">
        <v>839</v>
      </c>
      <c r="EW253">
        <v>1</v>
      </c>
      <c r="FW253">
        <v>1</v>
      </c>
      <c r="FX253">
        <v>20</v>
      </c>
      <c r="GL253">
        <v>1</v>
      </c>
      <c r="GM253">
        <v>1</v>
      </c>
      <c r="GR253">
        <v>1</v>
      </c>
      <c r="GS253">
        <v>5</v>
      </c>
      <c r="GT253">
        <v>24</v>
      </c>
      <c r="GU253">
        <v>1</v>
      </c>
      <c r="GV253">
        <v>1</v>
      </c>
      <c r="IB253">
        <v>5</v>
      </c>
      <c r="IC253" t="s">
        <v>549</v>
      </c>
      <c r="IP253">
        <v>11</v>
      </c>
      <c r="IQ253" t="s">
        <v>398</v>
      </c>
      <c r="JP253">
        <v>1</v>
      </c>
      <c r="JX253">
        <v>7</v>
      </c>
      <c r="KM253" t="s">
        <v>399</v>
      </c>
      <c r="KN253">
        <v>6</v>
      </c>
      <c r="KO253">
        <v>3</v>
      </c>
      <c r="KP253">
        <v>8</v>
      </c>
      <c r="KQ253">
        <v>20</v>
      </c>
      <c r="KR253">
        <v>38</v>
      </c>
      <c r="KS253">
        <v>58</v>
      </c>
      <c r="KT253">
        <v>8</v>
      </c>
      <c r="KU253">
        <v>5</v>
      </c>
      <c r="KV253">
        <v>11</v>
      </c>
      <c r="KW253">
        <v>24</v>
      </c>
      <c r="KX253">
        <v>44</v>
      </c>
      <c r="KY253">
        <v>66</v>
      </c>
      <c r="KZ253" t="s">
        <v>1900</v>
      </c>
      <c r="LF253">
        <v>5</v>
      </c>
      <c r="LH253">
        <v>256</v>
      </c>
      <c r="LI253">
        <v>1000</v>
      </c>
      <c r="LJ253">
        <v>0</v>
      </c>
    </row>
    <row r="254" spans="1:322">
      <c r="A254" t="s">
        <v>1901</v>
      </c>
      <c r="B254">
        <v>252</v>
      </c>
      <c r="C254" t="s">
        <v>1896</v>
      </c>
      <c r="D254" t="s">
        <v>1902</v>
      </c>
      <c r="AW254" t="s">
        <v>1903</v>
      </c>
      <c r="AX254" t="s">
        <v>372</v>
      </c>
      <c r="AZ254" t="s">
        <v>1311</v>
      </c>
      <c r="BA254" t="s">
        <v>495</v>
      </c>
      <c r="BB254" t="s">
        <v>1312</v>
      </c>
      <c r="BC254" t="s">
        <v>404</v>
      </c>
      <c r="BD254" t="s">
        <v>1313</v>
      </c>
      <c r="BE254" t="s">
        <v>1221</v>
      </c>
      <c r="EA254">
        <v>1</v>
      </c>
      <c r="EB254">
        <v>0</v>
      </c>
      <c r="ED254" t="s">
        <v>409</v>
      </c>
      <c r="EG254" t="s">
        <v>372</v>
      </c>
      <c r="EQ254" t="s">
        <v>383</v>
      </c>
      <c r="ER254" t="s">
        <v>383</v>
      </c>
      <c r="ES254" t="s">
        <v>383</v>
      </c>
      <c r="EW254">
        <v>1</v>
      </c>
      <c r="FW254">
        <v>1</v>
      </c>
      <c r="FX254">
        <v>20</v>
      </c>
      <c r="GL254">
        <v>0</v>
      </c>
      <c r="GM254">
        <v>0</v>
      </c>
      <c r="GR254">
        <v>0</v>
      </c>
      <c r="GS254">
        <v>8</v>
      </c>
      <c r="GT254">
        <v>0</v>
      </c>
      <c r="GU254">
        <v>0</v>
      </c>
      <c r="GV254">
        <v>1</v>
      </c>
      <c r="HE254">
        <v>1</v>
      </c>
      <c r="IB254">
        <v>30</v>
      </c>
      <c r="IC254" t="s">
        <v>1175</v>
      </c>
      <c r="ID254">
        <v>10</v>
      </c>
      <c r="IE254" t="s">
        <v>1176</v>
      </c>
      <c r="IF254">
        <v>35</v>
      </c>
      <c r="IG254" t="s">
        <v>432</v>
      </c>
      <c r="IH254">
        <v>4</v>
      </c>
      <c r="II254" t="s">
        <v>433</v>
      </c>
      <c r="IJ254">
        <v>0</v>
      </c>
      <c r="IK254" t="s">
        <v>1314</v>
      </c>
      <c r="IL254">
        <v>25</v>
      </c>
      <c r="IM254" t="s">
        <v>1315</v>
      </c>
      <c r="JP254">
        <v>1</v>
      </c>
      <c r="JX254">
        <v>8</v>
      </c>
      <c r="LF254">
        <v>10</v>
      </c>
      <c r="LH254">
        <v>256</v>
      </c>
      <c r="LI254">
        <v>1000</v>
      </c>
      <c r="LJ254">
        <v>0</v>
      </c>
    </row>
    <row r="255" spans="1:322">
      <c r="A255" t="s">
        <v>1904</v>
      </c>
      <c r="B255">
        <v>253</v>
      </c>
      <c r="C255" t="s">
        <v>1896</v>
      </c>
      <c r="D255" t="s">
        <v>1905</v>
      </c>
      <c r="E255">
        <v>22</v>
      </c>
      <c r="F255">
        <v>33</v>
      </c>
      <c r="CS255">
        <v>1</v>
      </c>
      <c r="CT255" t="s">
        <v>1906</v>
      </c>
      <c r="DA255" t="s">
        <v>1907</v>
      </c>
      <c r="DB255" t="s">
        <v>1908</v>
      </c>
      <c r="DE255" t="s">
        <v>1909</v>
      </c>
      <c r="DH255">
        <v>5</v>
      </c>
      <c r="DI255">
        <v>3</v>
      </c>
      <c r="EA255">
        <v>1</v>
      </c>
      <c r="EB255">
        <v>0</v>
      </c>
      <c r="ED255" t="s">
        <v>377</v>
      </c>
      <c r="EQ255" t="s">
        <v>383</v>
      </c>
      <c r="ER255" t="s">
        <v>383</v>
      </c>
      <c r="ES255" t="s">
        <v>383</v>
      </c>
      <c r="EW255">
        <v>1</v>
      </c>
      <c r="EX255">
        <v>4</v>
      </c>
      <c r="EY255">
        <v>1</v>
      </c>
      <c r="FA255">
        <v>1</v>
      </c>
      <c r="FJ255">
        <v>1</v>
      </c>
      <c r="FW255">
        <v>1</v>
      </c>
      <c r="FX255">
        <v>20</v>
      </c>
      <c r="GL255">
        <v>0</v>
      </c>
      <c r="GM255">
        <v>1</v>
      </c>
      <c r="GR255">
        <v>1</v>
      </c>
      <c r="GS255">
        <v>6</v>
      </c>
      <c r="GT255">
        <v>16</v>
      </c>
      <c r="GU255">
        <v>1</v>
      </c>
      <c r="GV255">
        <v>1</v>
      </c>
      <c r="HH255" t="s">
        <v>555</v>
      </c>
      <c r="HI255" t="s">
        <v>1910</v>
      </c>
      <c r="HJ255" t="s">
        <v>941</v>
      </c>
      <c r="HK255" t="s">
        <v>1911</v>
      </c>
      <c r="HL255" t="s">
        <v>1221</v>
      </c>
      <c r="HM255" t="s">
        <v>1912</v>
      </c>
      <c r="HN255" t="s">
        <v>1221</v>
      </c>
      <c r="HO255" t="s">
        <v>1913</v>
      </c>
      <c r="IB255">
        <v>100</v>
      </c>
      <c r="IC255" t="s">
        <v>1910</v>
      </c>
      <c r="IF255">
        <v>50</v>
      </c>
      <c r="IG255" t="s">
        <v>1914</v>
      </c>
      <c r="IH255">
        <v>100</v>
      </c>
      <c r="II255" t="s">
        <v>1915</v>
      </c>
      <c r="IJ255">
        <v>25</v>
      </c>
      <c r="IK255" t="s">
        <v>1916</v>
      </c>
      <c r="IL255">
        <v>99</v>
      </c>
      <c r="IM255" t="s">
        <v>1917</v>
      </c>
      <c r="JP255">
        <v>1</v>
      </c>
      <c r="JX255">
        <v>7</v>
      </c>
      <c r="JZ255">
        <v>2</v>
      </c>
      <c r="KA255">
        <v>2</v>
      </c>
      <c r="KB255">
        <v>3</v>
      </c>
      <c r="KC255">
        <v>4</v>
      </c>
      <c r="KD255">
        <v>5</v>
      </c>
      <c r="KE255">
        <v>6</v>
      </c>
      <c r="KF255">
        <v>6</v>
      </c>
      <c r="KG255">
        <v>3</v>
      </c>
      <c r="KH255">
        <v>4</v>
      </c>
      <c r="KI255">
        <v>5</v>
      </c>
      <c r="KJ255">
        <v>6</v>
      </c>
      <c r="KK255">
        <v>7</v>
      </c>
      <c r="KM255" t="s">
        <v>873</v>
      </c>
      <c r="KN255">
        <v>2</v>
      </c>
      <c r="KO255">
        <v>2</v>
      </c>
      <c r="KP255">
        <v>3</v>
      </c>
      <c r="KQ255">
        <v>4</v>
      </c>
      <c r="KR255">
        <v>5</v>
      </c>
      <c r="KS255">
        <v>6</v>
      </c>
      <c r="KT255">
        <v>6</v>
      </c>
      <c r="KU255">
        <v>3</v>
      </c>
      <c r="KV255">
        <v>4</v>
      </c>
      <c r="KW255">
        <v>5</v>
      </c>
      <c r="KX255">
        <v>6</v>
      </c>
      <c r="KY255">
        <v>7</v>
      </c>
      <c r="LF255">
        <v>5</v>
      </c>
      <c r="LH255">
        <v>256</v>
      </c>
      <c r="LI255">
        <v>1000</v>
      </c>
      <c r="LJ255">
        <v>0</v>
      </c>
    </row>
    <row r="256" spans="1:322">
      <c r="A256" t="s">
        <v>1918</v>
      </c>
      <c r="B256">
        <v>254</v>
      </c>
      <c r="C256" t="s">
        <v>1896</v>
      </c>
      <c r="D256" t="s">
        <v>1919</v>
      </c>
      <c r="E256">
        <v>23</v>
      </c>
      <c r="F256">
        <v>34</v>
      </c>
      <c r="O256">
        <v>1</v>
      </c>
      <c r="Y256" t="s">
        <v>1920</v>
      </c>
      <c r="AA256" t="s">
        <v>445</v>
      </c>
      <c r="AC256" t="s">
        <v>1920</v>
      </c>
      <c r="AE256" t="s">
        <v>1921</v>
      </c>
      <c r="AF256" t="s">
        <v>702</v>
      </c>
      <c r="DA256" t="s">
        <v>1922</v>
      </c>
      <c r="DC256" t="s">
        <v>1923</v>
      </c>
      <c r="DD256" t="s">
        <v>1924</v>
      </c>
      <c r="DK256">
        <v>12</v>
      </c>
      <c r="DL256">
        <v>12</v>
      </c>
      <c r="DM256">
        <v>12</v>
      </c>
      <c r="EA256">
        <v>1</v>
      </c>
      <c r="EB256">
        <v>0</v>
      </c>
      <c r="ED256" t="s">
        <v>372</v>
      </c>
      <c r="EG256" t="s">
        <v>1098</v>
      </c>
      <c r="EQ256" t="s">
        <v>370</v>
      </c>
      <c r="ER256" t="s">
        <v>370</v>
      </c>
      <c r="ES256" t="s">
        <v>1534</v>
      </c>
      <c r="EW256">
        <v>1</v>
      </c>
      <c r="EY256">
        <v>1</v>
      </c>
      <c r="EZ256">
        <v>1</v>
      </c>
      <c r="FH256">
        <v>1</v>
      </c>
      <c r="FJ256">
        <v>1</v>
      </c>
      <c r="FW256">
        <v>1</v>
      </c>
      <c r="FX256">
        <v>20</v>
      </c>
      <c r="GL256">
        <v>1</v>
      </c>
      <c r="GM256">
        <v>1</v>
      </c>
      <c r="GR256">
        <v>1</v>
      </c>
      <c r="GS256">
        <v>8</v>
      </c>
      <c r="GT256">
        <v>1</v>
      </c>
      <c r="GU256">
        <v>0</v>
      </c>
      <c r="GV256">
        <v>1</v>
      </c>
      <c r="HF256">
        <v>1</v>
      </c>
      <c r="HH256" t="s">
        <v>495</v>
      </c>
      <c r="HI256" t="s">
        <v>430</v>
      </c>
      <c r="IB256">
        <v>100</v>
      </c>
      <c r="IC256" t="s">
        <v>432</v>
      </c>
      <c r="ID256">
        <v>20</v>
      </c>
      <c r="IE256" t="s">
        <v>433</v>
      </c>
      <c r="IF256">
        <v>375</v>
      </c>
      <c r="IG256" t="s">
        <v>571</v>
      </c>
      <c r="IH256">
        <v>50</v>
      </c>
      <c r="II256" t="s">
        <v>1925</v>
      </c>
      <c r="JP256">
        <v>1</v>
      </c>
      <c r="JQ256">
        <v>25</v>
      </c>
      <c r="JR256">
        <v>10</v>
      </c>
      <c r="JX256">
        <v>8</v>
      </c>
      <c r="JY256">
        <v>128</v>
      </c>
      <c r="LF256">
        <v>4</v>
      </c>
      <c r="LH256">
        <v>256</v>
      </c>
      <c r="LI256">
        <v>1000</v>
      </c>
      <c r="LJ256">
        <v>0</v>
      </c>
    </row>
    <row r="257" spans="1:322">
      <c r="A257" t="s">
        <v>1926</v>
      </c>
      <c r="B257">
        <v>255</v>
      </c>
      <c r="C257" t="s">
        <v>1896</v>
      </c>
      <c r="D257" t="s">
        <v>1927</v>
      </c>
      <c r="E257">
        <v>24</v>
      </c>
      <c r="F257">
        <v>42</v>
      </c>
      <c r="CT257" t="s">
        <v>1928</v>
      </c>
      <c r="DH257">
        <v>6</v>
      </c>
      <c r="DI257">
        <v>4</v>
      </c>
      <c r="EA257">
        <v>1</v>
      </c>
      <c r="EB257">
        <v>0</v>
      </c>
      <c r="ED257" t="s">
        <v>372</v>
      </c>
      <c r="EE257">
        <v>4</v>
      </c>
      <c r="EQ257" t="s">
        <v>373</v>
      </c>
      <c r="ER257" t="s">
        <v>373</v>
      </c>
      <c r="ES257" t="s">
        <v>370</v>
      </c>
      <c r="ET257">
        <v>19</v>
      </c>
      <c r="EY257">
        <v>1</v>
      </c>
      <c r="EZ257">
        <v>1</v>
      </c>
      <c r="FH257">
        <v>1</v>
      </c>
      <c r="FW257">
        <v>1</v>
      </c>
      <c r="FX257">
        <v>20</v>
      </c>
      <c r="GL257">
        <v>1</v>
      </c>
      <c r="GM257">
        <v>1</v>
      </c>
      <c r="GR257">
        <v>1</v>
      </c>
      <c r="GS257">
        <v>8</v>
      </c>
      <c r="GT257">
        <v>6</v>
      </c>
      <c r="GU257">
        <v>0</v>
      </c>
      <c r="HB257">
        <v>1</v>
      </c>
      <c r="HC257">
        <v>0</v>
      </c>
      <c r="HD257">
        <v>1</v>
      </c>
      <c r="HH257" t="s">
        <v>1929</v>
      </c>
      <c r="HI257" t="s">
        <v>1930</v>
      </c>
      <c r="HJ257" t="s">
        <v>941</v>
      </c>
      <c r="HK257" t="s">
        <v>1911</v>
      </c>
      <c r="HL257" t="s">
        <v>1221</v>
      </c>
      <c r="HM257" t="s">
        <v>1912</v>
      </c>
      <c r="HN257" t="s">
        <v>1221</v>
      </c>
      <c r="HO257" t="s">
        <v>1913</v>
      </c>
      <c r="IB257">
        <v>5</v>
      </c>
      <c r="IC257" t="s">
        <v>432</v>
      </c>
      <c r="ID257">
        <v>7</v>
      </c>
      <c r="IE257" t="s">
        <v>433</v>
      </c>
      <c r="IF257">
        <v>50</v>
      </c>
      <c r="IG257" t="s">
        <v>1914</v>
      </c>
      <c r="IH257">
        <v>100</v>
      </c>
      <c r="II257" t="s">
        <v>1915</v>
      </c>
      <c r="IJ257">
        <v>25</v>
      </c>
      <c r="IK257" t="s">
        <v>1916</v>
      </c>
      <c r="IL257">
        <v>99</v>
      </c>
      <c r="IM257" t="s">
        <v>1917</v>
      </c>
      <c r="IP257">
        <v>1</v>
      </c>
      <c r="IQ257" t="s">
        <v>1931</v>
      </c>
      <c r="JP257">
        <v>1</v>
      </c>
      <c r="JQ257">
        <v>20</v>
      </c>
      <c r="JR257">
        <v>35</v>
      </c>
      <c r="JW257">
        <v>1</v>
      </c>
      <c r="JX257">
        <v>8</v>
      </c>
      <c r="LF257">
        <v>4</v>
      </c>
      <c r="LH257">
        <v>256</v>
      </c>
      <c r="LI257">
        <v>1000</v>
      </c>
      <c r="LJ257">
        <v>0</v>
      </c>
    </row>
    <row r="258" spans="1:322">
      <c r="A258" t="s">
        <v>1932</v>
      </c>
      <c r="B258">
        <v>256</v>
      </c>
      <c r="C258" t="s">
        <v>1896</v>
      </c>
      <c r="D258" t="s">
        <v>1933</v>
      </c>
      <c r="F258">
        <v>43</v>
      </c>
      <c r="L258" t="s">
        <v>1934</v>
      </c>
      <c r="S258" t="s">
        <v>1935</v>
      </c>
      <c r="AB258" t="s">
        <v>1936</v>
      </c>
      <c r="CX258" t="s">
        <v>1899</v>
      </c>
      <c r="DI258">
        <v>5</v>
      </c>
      <c r="DO258" t="s">
        <v>1935</v>
      </c>
      <c r="EA258">
        <v>1</v>
      </c>
      <c r="EB258">
        <v>0</v>
      </c>
      <c r="ED258" t="s">
        <v>377</v>
      </c>
      <c r="EQ258" t="s">
        <v>839</v>
      </c>
      <c r="ER258" t="s">
        <v>839</v>
      </c>
      <c r="ES258" t="s">
        <v>839</v>
      </c>
      <c r="EW258">
        <v>1</v>
      </c>
      <c r="FJ258">
        <v>1</v>
      </c>
      <c r="FW258">
        <v>6</v>
      </c>
      <c r="FX258">
        <v>20</v>
      </c>
      <c r="GC258" t="s">
        <v>1895</v>
      </c>
      <c r="GJ258">
        <v>15</v>
      </c>
      <c r="GL258">
        <v>1</v>
      </c>
      <c r="GM258">
        <v>1</v>
      </c>
      <c r="GR258">
        <v>1</v>
      </c>
      <c r="GS258">
        <v>8</v>
      </c>
      <c r="GT258">
        <v>6</v>
      </c>
      <c r="GU258">
        <v>0</v>
      </c>
      <c r="GV258">
        <v>1</v>
      </c>
      <c r="IB258">
        <v>6</v>
      </c>
      <c r="IC258" t="s">
        <v>444</v>
      </c>
      <c r="ID258">
        <v>4</v>
      </c>
      <c r="IE258" t="s">
        <v>1937</v>
      </c>
      <c r="IP258">
        <v>17</v>
      </c>
      <c r="IQ258" t="s">
        <v>398</v>
      </c>
      <c r="JP258">
        <v>1</v>
      </c>
      <c r="JX258">
        <v>7</v>
      </c>
      <c r="KM258" t="s">
        <v>460</v>
      </c>
      <c r="KN258">
        <v>2</v>
      </c>
      <c r="KO258">
        <v>0</v>
      </c>
      <c r="KP258">
        <v>0</v>
      </c>
      <c r="KQ258">
        <v>0</v>
      </c>
      <c r="KR258">
        <v>0</v>
      </c>
      <c r="KS258">
        <v>0</v>
      </c>
      <c r="KT258">
        <v>20</v>
      </c>
      <c r="KU258">
        <v>6</v>
      </c>
      <c r="KV258">
        <v>12</v>
      </c>
      <c r="KW258">
        <v>20</v>
      </c>
      <c r="KX258">
        <v>30</v>
      </c>
      <c r="KY258">
        <v>42</v>
      </c>
      <c r="KZ258" t="s">
        <v>1938</v>
      </c>
      <c r="LF258">
        <v>11</v>
      </c>
      <c r="LH258">
        <v>384</v>
      </c>
      <c r="LI258">
        <v>3000</v>
      </c>
      <c r="LJ258">
        <v>0</v>
      </c>
    </row>
    <row r="259" spans="1:322">
      <c r="A259" t="s">
        <v>1939</v>
      </c>
      <c r="B259">
        <v>257</v>
      </c>
      <c r="C259" t="s">
        <v>1896</v>
      </c>
      <c r="D259" t="s">
        <v>1940</v>
      </c>
      <c r="F259">
        <v>44</v>
      </c>
      <c r="S259" t="s">
        <v>1941</v>
      </c>
      <c r="AZ259" t="s">
        <v>598</v>
      </c>
      <c r="BA259" t="s">
        <v>1942</v>
      </c>
      <c r="BB259" t="s">
        <v>608</v>
      </c>
      <c r="BC259" t="s">
        <v>609</v>
      </c>
      <c r="BD259" t="s">
        <v>602</v>
      </c>
      <c r="BE259" t="s">
        <v>603</v>
      </c>
      <c r="BF259" t="s">
        <v>604</v>
      </c>
      <c r="BG259" t="s">
        <v>605</v>
      </c>
      <c r="BH259" t="s">
        <v>606</v>
      </c>
      <c r="BI259" t="s">
        <v>607</v>
      </c>
      <c r="BJ259" t="s">
        <v>600</v>
      </c>
      <c r="BK259" t="s">
        <v>1943</v>
      </c>
      <c r="BL259" t="s">
        <v>832</v>
      </c>
      <c r="BM259" t="s">
        <v>835</v>
      </c>
      <c r="BN259" t="s">
        <v>849</v>
      </c>
      <c r="BO259" t="s">
        <v>1944</v>
      </c>
      <c r="BP259" t="s">
        <v>1945</v>
      </c>
      <c r="BQ259" t="s">
        <v>1946</v>
      </c>
      <c r="BR259" t="s">
        <v>1947</v>
      </c>
      <c r="BS259" t="s">
        <v>1948</v>
      </c>
      <c r="BT259" t="s">
        <v>836</v>
      </c>
      <c r="BU259" t="s">
        <v>837</v>
      </c>
      <c r="BV259" t="s">
        <v>1949</v>
      </c>
      <c r="BW259" t="s">
        <v>1950</v>
      </c>
      <c r="BX259" t="s">
        <v>857</v>
      </c>
      <c r="BY259" t="s">
        <v>1951</v>
      </c>
      <c r="BZ259" t="s">
        <v>1952</v>
      </c>
      <c r="CA259" t="s">
        <v>1953</v>
      </c>
      <c r="CB259" t="s">
        <v>1954</v>
      </c>
      <c r="CC259" t="s">
        <v>1955</v>
      </c>
      <c r="CD259">
        <v>5</v>
      </c>
      <c r="CF259" t="s">
        <v>456</v>
      </c>
      <c r="CG259" t="s">
        <v>1939</v>
      </c>
      <c r="CH259" t="s">
        <v>841</v>
      </c>
      <c r="CT259" t="s">
        <v>1956</v>
      </c>
      <c r="EA259">
        <v>1</v>
      </c>
      <c r="EB259">
        <v>0</v>
      </c>
      <c r="ED259" t="s">
        <v>377</v>
      </c>
      <c r="EQ259" t="s">
        <v>839</v>
      </c>
      <c r="ER259" t="s">
        <v>839</v>
      </c>
      <c r="ES259" t="s">
        <v>839</v>
      </c>
      <c r="EW259">
        <v>1</v>
      </c>
      <c r="FJ259">
        <v>1</v>
      </c>
      <c r="FW259">
        <v>6</v>
      </c>
      <c r="FX259">
        <v>20</v>
      </c>
      <c r="GJ259">
        <v>25</v>
      </c>
      <c r="GL259">
        <v>1</v>
      </c>
      <c r="GM259">
        <v>1</v>
      </c>
      <c r="GR259">
        <v>1</v>
      </c>
      <c r="GS259">
        <v>8</v>
      </c>
      <c r="GT259">
        <v>7</v>
      </c>
      <c r="GU259">
        <v>0</v>
      </c>
      <c r="GV259">
        <v>1</v>
      </c>
      <c r="HN259" t="s">
        <v>495</v>
      </c>
      <c r="HO259" t="s">
        <v>571</v>
      </c>
      <c r="IB259">
        <v>100</v>
      </c>
      <c r="IC259" t="s">
        <v>412</v>
      </c>
      <c r="ID259">
        <v>12</v>
      </c>
      <c r="IE259" t="s">
        <v>413</v>
      </c>
      <c r="IP259">
        <v>10</v>
      </c>
      <c r="IQ259" t="s">
        <v>398</v>
      </c>
      <c r="JP259">
        <v>1</v>
      </c>
      <c r="JX259">
        <v>8</v>
      </c>
      <c r="JY259">
        <v>96</v>
      </c>
      <c r="JZ259">
        <v>6</v>
      </c>
      <c r="KA259">
        <v>3</v>
      </c>
      <c r="KB259">
        <v>4</v>
      </c>
      <c r="KC259">
        <v>5</v>
      </c>
      <c r="KD259">
        <v>5</v>
      </c>
      <c r="KE259">
        <v>5</v>
      </c>
      <c r="KF259">
        <v>10</v>
      </c>
      <c r="KG259">
        <v>3</v>
      </c>
      <c r="KH259">
        <v>4</v>
      </c>
      <c r="KI259">
        <v>5</v>
      </c>
      <c r="KJ259">
        <v>5</v>
      </c>
      <c r="KK259">
        <v>5</v>
      </c>
      <c r="KL259" t="s">
        <v>1957</v>
      </c>
      <c r="LF259">
        <v>5</v>
      </c>
      <c r="LG259">
        <v>3</v>
      </c>
      <c r="LH259">
        <v>384</v>
      </c>
      <c r="LI259">
        <v>3000</v>
      </c>
      <c r="LJ259">
        <v>0</v>
      </c>
    </row>
    <row r="260" spans="1:322">
      <c r="A260" t="s">
        <v>1958</v>
      </c>
      <c r="B260">
        <v>258</v>
      </c>
      <c r="C260" t="s">
        <v>1896</v>
      </c>
      <c r="D260" t="s">
        <v>1959</v>
      </c>
      <c r="F260">
        <v>18</v>
      </c>
      <c r="Y260" t="s">
        <v>1959</v>
      </c>
      <c r="AA260" t="s">
        <v>405</v>
      </c>
      <c r="AC260" t="s">
        <v>491</v>
      </c>
      <c r="AD260" t="s">
        <v>420</v>
      </c>
      <c r="AE260" t="s">
        <v>492</v>
      </c>
      <c r="AF260" t="s">
        <v>941</v>
      </c>
      <c r="CT260" t="s">
        <v>1960</v>
      </c>
      <c r="EA260">
        <v>1</v>
      </c>
      <c r="EB260">
        <v>0</v>
      </c>
      <c r="ED260" t="s">
        <v>409</v>
      </c>
      <c r="EQ260" t="s">
        <v>383</v>
      </c>
      <c r="ER260" t="s">
        <v>383</v>
      </c>
      <c r="ES260" t="s">
        <v>383</v>
      </c>
      <c r="EW260">
        <v>1</v>
      </c>
      <c r="FM260">
        <v>1</v>
      </c>
      <c r="FW260">
        <v>6</v>
      </c>
      <c r="FX260">
        <v>20</v>
      </c>
      <c r="GC260" t="s">
        <v>1901</v>
      </c>
      <c r="GL260">
        <v>0</v>
      </c>
      <c r="GM260">
        <v>1</v>
      </c>
      <c r="GR260">
        <v>1</v>
      </c>
      <c r="GS260">
        <v>8</v>
      </c>
      <c r="GT260">
        <v>10</v>
      </c>
      <c r="GU260">
        <v>0</v>
      </c>
      <c r="GV260">
        <v>1</v>
      </c>
      <c r="GW260">
        <v>1</v>
      </c>
      <c r="IB260">
        <v>15</v>
      </c>
      <c r="IC260" t="s">
        <v>979</v>
      </c>
      <c r="ID260">
        <v>70</v>
      </c>
      <c r="IE260" t="s">
        <v>980</v>
      </c>
      <c r="IF260">
        <v>15</v>
      </c>
      <c r="IG260" t="s">
        <v>1278</v>
      </c>
      <c r="IH260">
        <v>60</v>
      </c>
      <c r="II260" t="s">
        <v>1279</v>
      </c>
      <c r="IJ260">
        <v>3000</v>
      </c>
      <c r="IK260" t="s">
        <v>412</v>
      </c>
      <c r="IL260">
        <v>300</v>
      </c>
      <c r="IM260" t="s">
        <v>413</v>
      </c>
      <c r="JP260">
        <v>1</v>
      </c>
      <c r="JX260">
        <v>8</v>
      </c>
      <c r="LF260">
        <v>1</v>
      </c>
      <c r="LH260">
        <v>384</v>
      </c>
      <c r="LI260">
        <v>3000</v>
      </c>
      <c r="LJ260">
        <v>0</v>
      </c>
    </row>
    <row r="261" spans="1:322">
      <c r="A261" t="s">
        <v>1961</v>
      </c>
      <c r="B261">
        <v>259</v>
      </c>
      <c r="C261" t="s">
        <v>1896</v>
      </c>
      <c r="D261" t="s">
        <v>1962</v>
      </c>
      <c r="E261">
        <v>23</v>
      </c>
      <c r="F261">
        <v>35</v>
      </c>
      <c r="H261">
        <v>1</v>
      </c>
      <c r="I261">
        <v>143</v>
      </c>
      <c r="J261">
        <v>38</v>
      </c>
      <c r="K261">
        <v>39</v>
      </c>
      <c r="M261" t="s">
        <v>555</v>
      </c>
      <c r="N261" t="s">
        <v>557</v>
      </c>
      <c r="O261">
        <v>4</v>
      </c>
      <c r="U261" t="s">
        <v>1963</v>
      </c>
      <c r="Y261" t="s">
        <v>1964</v>
      </c>
      <c r="AA261" t="s">
        <v>445</v>
      </c>
      <c r="AC261" t="s">
        <v>1964</v>
      </c>
      <c r="AE261" t="s">
        <v>1921</v>
      </c>
      <c r="AF261" t="s">
        <v>702</v>
      </c>
      <c r="DL261">
        <v>9</v>
      </c>
      <c r="DM261">
        <v>9</v>
      </c>
      <c r="DP261" t="s">
        <v>1965</v>
      </c>
      <c r="DQ261" t="s">
        <v>1963</v>
      </c>
      <c r="EA261">
        <v>1</v>
      </c>
      <c r="EB261">
        <v>0</v>
      </c>
      <c r="ED261" t="s">
        <v>372</v>
      </c>
      <c r="EE261">
        <v>3</v>
      </c>
      <c r="EG261" t="s">
        <v>372</v>
      </c>
      <c r="EQ261" t="s">
        <v>429</v>
      </c>
      <c r="ER261" t="s">
        <v>370</v>
      </c>
      <c r="ES261" t="s">
        <v>374</v>
      </c>
      <c r="ET261">
        <v>16</v>
      </c>
      <c r="EW261">
        <v>1</v>
      </c>
      <c r="EY261">
        <v>1</v>
      </c>
      <c r="EZ261">
        <v>1</v>
      </c>
      <c r="FH261">
        <v>1</v>
      </c>
      <c r="FJ261">
        <v>1</v>
      </c>
      <c r="FW261">
        <v>6</v>
      </c>
      <c r="FX261">
        <v>20</v>
      </c>
      <c r="GL261">
        <v>1</v>
      </c>
      <c r="GM261">
        <v>1</v>
      </c>
      <c r="GR261">
        <v>1</v>
      </c>
      <c r="GS261">
        <v>8</v>
      </c>
      <c r="GT261">
        <v>2</v>
      </c>
      <c r="GU261">
        <v>0</v>
      </c>
      <c r="GV261">
        <v>1</v>
      </c>
      <c r="HF261">
        <v>1</v>
      </c>
      <c r="HH261" t="s">
        <v>1966</v>
      </c>
      <c r="HI261" t="s">
        <v>933</v>
      </c>
      <c r="IB261">
        <v>4</v>
      </c>
      <c r="IC261" t="s">
        <v>1967</v>
      </c>
      <c r="ID261">
        <v>4</v>
      </c>
      <c r="IE261" t="s">
        <v>1968</v>
      </c>
      <c r="IF261">
        <v>375</v>
      </c>
      <c r="IG261" t="s">
        <v>571</v>
      </c>
      <c r="IH261">
        <v>50</v>
      </c>
      <c r="II261" t="s">
        <v>1925</v>
      </c>
      <c r="IJ261">
        <v>1</v>
      </c>
      <c r="IK261" t="s">
        <v>1969</v>
      </c>
      <c r="IP261">
        <v>12</v>
      </c>
      <c r="IQ261" t="s">
        <v>398</v>
      </c>
      <c r="JP261">
        <v>1</v>
      </c>
      <c r="JQ261">
        <v>25</v>
      </c>
      <c r="JR261">
        <v>10</v>
      </c>
      <c r="JX261">
        <v>8</v>
      </c>
      <c r="JY261">
        <v>128</v>
      </c>
      <c r="KM261" t="s">
        <v>399</v>
      </c>
      <c r="KN261">
        <v>6</v>
      </c>
      <c r="KO261">
        <v>5</v>
      </c>
      <c r="KP261">
        <v>10</v>
      </c>
      <c r="KQ261">
        <v>20</v>
      </c>
      <c r="KR261">
        <v>30</v>
      </c>
      <c r="KS261">
        <v>40</v>
      </c>
      <c r="KT261">
        <v>10</v>
      </c>
      <c r="KU261">
        <v>5</v>
      </c>
      <c r="KV261">
        <v>11</v>
      </c>
      <c r="KW261">
        <v>22</v>
      </c>
      <c r="KX261">
        <v>33</v>
      </c>
      <c r="KY261">
        <v>44</v>
      </c>
      <c r="KZ261" t="s">
        <v>1970</v>
      </c>
      <c r="LF261">
        <v>4</v>
      </c>
      <c r="LH261">
        <v>384</v>
      </c>
      <c r="LI261">
        <v>3000</v>
      </c>
      <c r="LJ261">
        <v>0</v>
      </c>
    </row>
    <row r="262" spans="1:322">
      <c r="A262" t="s">
        <v>1971</v>
      </c>
      <c r="B262">
        <v>260</v>
      </c>
      <c r="C262" t="s">
        <v>1896</v>
      </c>
      <c r="D262" t="s">
        <v>1972</v>
      </c>
      <c r="E262">
        <v>25</v>
      </c>
      <c r="F262">
        <v>46</v>
      </c>
      <c r="CT262" t="s">
        <v>1928</v>
      </c>
      <c r="EA262">
        <v>1</v>
      </c>
      <c r="EB262">
        <v>0</v>
      </c>
      <c r="ED262" t="s">
        <v>372</v>
      </c>
      <c r="EE262">
        <v>3</v>
      </c>
      <c r="EG262" t="s">
        <v>372</v>
      </c>
      <c r="EL262" t="s">
        <v>372</v>
      </c>
      <c r="EQ262" t="s">
        <v>429</v>
      </c>
      <c r="ER262" t="s">
        <v>370</v>
      </c>
      <c r="ES262" t="s">
        <v>374</v>
      </c>
      <c r="ET262">
        <v>16</v>
      </c>
      <c r="EW262">
        <v>1</v>
      </c>
      <c r="EY262">
        <v>1</v>
      </c>
      <c r="EZ262">
        <v>1</v>
      </c>
      <c r="FH262">
        <v>1</v>
      </c>
      <c r="FJ262">
        <v>1</v>
      </c>
      <c r="FW262">
        <v>6</v>
      </c>
      <c r="FX262">
        <v>20</v>
      </c>
      <c r="GC262" t="s">
        <v>1926</v>
      </c>
      <c r="GL262">
        <v>1</v>
      </c>
      <c r="GM262">
        <v>1</v>
      </c>
      <c r="GR262">
        <v>1</v>
      </c>
      <c r="GS262">
        <v>8</v>
      </c>
      <c r="GT262">
        <v>2</v>
      </c>
      <c r="GU262">
        <v>0</v>
      </c>
      <c r="GV262">
        <v>1</v>
      </c>
      <c r="HB262">
        <v>1</v>
      </c>
      <c r="HC262">
        <v>0</v>
      </c>
      <c r="HD262">
        <v>1</v>
      </c>
      <c r="HH262" t="s">
        <v>1973</v>
      </c>
      <c r="HI262" t="s">
        <v>430</v>
      </c>
      <c r="HN262">
        <v>0</v>
      </c>
      <c r="HO262" t="s">
        <v>431</v>
      </c>
      <c r="IB262">
        <v>50</v>
      </c>
      <c r="IC262" t="s">
        <v>432</v>
      </c>
      <c r="ID262">
        <v>15</v>
      </c>
      <c r="IE262" t="s">
        <v>433</v>
      </c>
      <c r="IN262">
        <v>4</v>
      </c>
      <c r="IO262" t="s">
        <v>398</v>
      </c>
      <c r="IP262">
        <v>1</v>
      </c>
      <c r="IQ262" t="s">
        <v>1931</v>
      </c>
      <c r="JP262">
        <v>1</v>
      </c>
      <c r="JQ262">
        <v>40</v>
      </c>
      <c r="JR262">
        <v>25</v>
      </c>
      <c r="JX262">
        <v>8</v>
      </c>
      <c r="JY262">
        <v>128</v>
      </c>
      <c r="LF262">
        <v>4</v>
      </c>
      <c r="LH262">
        <v>384</v>
      </c>
      <c r="LI262">
        <v>3000</v>
      </c>
      <c r="LJ262">
        <v>0</v>
      </c>
    </row>
    <row r="263" spans="1:322">
      <c r="A263" t="s">
        <v>1974</v>
      </c>
      <c r="B263">
        <v>261</v>
      </c>
      <c r="C263" t="s">
        <v>1896</v>
      </c>
      <c r="D263" t="s">
        <v>1975</v>
      </c>
      <c r="F263">
        <v>45</v>
      </c>
      <c r="AZ263" t="s">
        <v>604</v>
      </c>
      <c r="BA263" t="s">
        <v>605</v>
      </c>
      <c r="BB263" t="s">
        <v>1949</v>
      </c>
      <c r="BC263" t="s">
        <v>1950</v>
      </c>
      <c r="BD263" t="s">
        <v>849</v>
      </c>
      <c r="BE263" t="s">
        <v>1944</v>
      </c>
      <c r="CB263" t="s">
        <v>1976</v>
      </c>
      <c r="CC263" t="s">
        <v>1955</v>
      </c>
      <c r="CD263">
        <v>5</v>
      </c>
      <c r="CF263" t="s">
        <v>456</v>
      </c>
      <c r="CG263" t="s">
        <v>1977</v>
      </c>
      <c r="CH263" t="s">
        <v>841</v>
      </c>
      <c r="CI263" t="s">
        <v>1895</v>
      </c>
      <c r="CJ263" t="s">
        <v>1978</v>
      </c>
      <c r="CK263" t="s">
        <v>1932</v>
      </c>
      <c r="CL263" t="s">
        <v>1979</v>
      </c>
      <c r="CM263" t="s">
        <v>1980</v>
      </c>
      <c r="CN263" t="s">
        <v>1981</v>
      </c>
      <c r="CO263" t="s">
        <v>1982</v>
      </c>
      <c r="CP263" t="s">
        <v>1983</v>
      </c>
      <c r="CT263" t="s">
        <v>1956</v>
      </c>
      <c r="EA263">
        <v>1</v>
      </c>
      <c r="EB263">
        <v>0</v>
      </c>
      <c r="ED263" t="s">
        <v>377</v>
      </c>
      <c r="EQ263" t="s">
        <v>839</v>
      </c>
      <c r="ER263" t="s">
        <v>839</v>
      </c>
      <c r="ES263" t="s">
        <v>839</v>
      </c>
      <c r="EW263">
        <v>1</v>
      </c>
      <c r="EX263">
        <v>4</v>
      </c>
      <c r="FW263">
        <v>12</v>
      </c>
      <c r="FX263">
        <v>20</v>
      </c>
      <c r="GC263" t="s">
        <v>1932</v>
      </c>
      <c r="GL263">
        <v>0</v>
      </c>
      <c r="GM263">
        <v>1</v>
      </c>
      <c r="GR263">
        <v>1</v>
      </c>
      <c r="GS263">
        <v>8</v>
      </c>
      <c r="GT263">
        <v>13</v>
      </c>
      <c r="GU263">
        <v>0</v>
      </c>
      <c r="GV263">
        <v>1</v>
      </c>
      <c r="HN263" t="s">
        <v>1984</v>
      </c>
      <c r="HO263" t="s">
        <v>1985</v>
      </c>
      <c r="IB263">
        <v>5</v>
      </c>
      <c r="IC263" t="s">
        <v>1986</v>
      </c>
      <c r="IF263">
        <v>5</v>
      </c>
      <c r="IG263" t="s">
        <v>1987</v>
      </c>
      <c r="IH263">
        <v>0</v>
      </c>
      <c r="II263" t="s">
        <v>1988</v>
      </c>
      <c r="IL263">
        <v>3</v>
      </c>
      <c r="IM263" t="s">
        <v>1989</v>
      </c>
      <c r="IN263">
        <v>4</v>
      </c>
      <c r="IO263" t="s">
        <v>1990</v>
      </c>
      <c r="IP263">
        <v>9</v>
      </c>
      <c r="IQ263" t="s">
        <v>398</v>
      </c>
      <c r="JP263">
        <v>1</v>
      </c>
      <c r="JX263">
        <v>7</v>
      </c>
      <c r="KM263" t="s">
        <v>460</v>
      </c>
      <c r="KN263">
        <v>2</v>
      </c>
      <c r="KO263">
        <v>0</v>
      </c>
      <c r="KP263">
        <v>0</v>
      </c>
      <c r="KQ263">
        <v>0</v>
      </c>
      <c r="KR263">
        <v>0</v>
      </c>
      <c r="KS263">
        <v>0</v>
      </c>
      <c r="KT263">
        <v>14</v>
      </c>
      <c r="KU263">
        <v>6</v>
      </c>
      <c r="KV263">
        <v>8</v>
      </c>
      <c r="KW263">
        <v>12</v>
      </c>
      <c r="KX263">
        <v>14</v>
      </c>
      <c r="KY263">
        <v>16</v>
      </c>
      <c r="KZ263" t="s">
        <v>1991</v>
      </c>
      <c r="LF263">
        <v>3</v>
      </c>
      <c r="LH263">
        <v>512</v>
      </c>
      <c r="LI263">
        <v>3000</v>
      </c>
      <c r="LJ263">
        <v>0</v>
      </c>
    </row>
    <row r="264" spans="1:322">
      <c r="A264" t="s">
        <v>1992</v>
      </c>
      <c r="B264">
        <v>262</v>
      </c>
      <c r="C264" t="s">
        <v>1896</v>
      </c>
      <c r="D264" t="s">
        <v>1993</v>
      </c>
      <c r="F264">
        <v>45</v>
      </c>
      <c r="AZ264" t="s">
        <v>602</v>
      </c>
      <c r="BA264" t="s">
        <v>603</v>
      </c>
      <c r="BB264" t="s">
        <v>836</v>
      </c>
      <c r="BC264" t="s">
        <v>837</v>
      </c>
      <c r="BD264" t="s">
        <v>832</v>
      </c>
      <c r="BE264" t="s">
        <v>835</v>
      </c>
      <c r="CB264" t="s">
        <v>1994</v>
      </c>
      <c r="CC264" t="s">
        <v>1955</v>
      </c>
      <c r="CD264">
        <v>5</v>
      </c>
      <c r="CF264" t="s">
        <v>456</v>
      </c>
      <c r="CG264" t="s">
        <v>1995</v>
      </c>
      <c r="CH264" t="s">
        <v>841</v>
      </c>
      <c r="CI264" t="s">
        <v>1895</v>
      </c>
      <c r="CJ264" t="s">
        <v>1978</v>
      </c>
      <c r="CK264" t="s">
        <v>1996</v>
      </c>
      <c r="CL264" t="s">
        <v>1997</v>
      </c>
      <c r="CQ264">
        <v>32</v>
      </c>
      <c r="CT264" t="s">
        <v>1956</v>
      </c>
      <c r="EA264">
        <v>1</v>
      </c>
      <c r="EB264">
        <v>0</v>
      </c>
      <c r="ED264" t="s">
        <v>377</v>
      </c>
      <c r="EQ264" t="s">
        <v>839</v>
      </c>
      <c r="ER264" t="s">
        <v>839</v>
      </c>
      <c r="ES264" t="s">
        <v>839</v>
      </c>
      <c r="EW264">
        <v>1</v>
      </c>
      <c r="EX264">
        <v>4</v>
      </c>
      <c r="FW264">
        <v>12</v>
      </c>
      <c r="FX264">
        <v>20</v>
      </c>
      <c r="GC264" t="s">
        <v>1895</v>
      </c>
      <c r="GL264">
        <v>0</v>
      </c>
      <c r="GM264">
        <v>1</v>
      </c>
      <c r="GR264">
        <v>1</v>
      </c>
      <c r="GS264">
        <v>8</v>
      </c>
      <c r="GT264">
        <v>13</v>
      </c>
      <c r="GU264">
        <v>0</v>
      </c>
      <c r="GV264">
        <v>1</v>
      </c>
      <c r="IB264">
        <v>5</v>
      </c>
      <c r="IC264" t="s">
        <v>1998</v>
      </c>
      <c r="IP264">
        <v>10</v>
      </c>
      <c r="IQ264" t="s">
        <v>398</v>
      </c>
      <c r="JP264">
        <v>1</v>
      </c>
      <c r="JX264">
        <v>8</v>
      </c>
      <c r="KM264" t="s">
        <v>399</v>
      </c>
      <c r="KN264">
        <v>5</v>
      </c>
      <c r="KO264">
        <v>2</v>
      </c>
      <c r="KP264">
        <v>3</v>
      </c>
      <c r="KQ264">
        <v>5</v>
      </c>
      <c r="KR264">
        <v>7</v>
      </c>
      <c r="KS264">
        <v>9</v>
      </c>
      <c r="KT264">
        <v>10</v>
      </c>
      <c r="KU264">
        <v>2</v>
      </c>
      <c r="KV264">
        <v>3</v>
      </c>
      <c r="KW264">
        <v>6</v>
      </c>
      <c r="KX264">
        <v>8</v>
      </c>
      <c r="KY264">
        <v>10</v>
      </c>
      <c r="KZ264" t="s">
        <v>1999</v>
      </c>
      <c r="LF264">
        <v>3</v>
      </c>
      <c r="LH264">
        <v>512</v>
      </c>
      <c r="LI264">
        <v>3000</v>
      </c>
      <c r="LJ264">
        <v>0</v>
      </c>
    </row>
    <row r="265" spans="1:322">
      <c r="A265" t="s">
        <v>2000</v>
      </c>
      <c r="B265">
        <v>263</v>
      </c>
      <c r="C265" t="s">
        <v>1896</v>
      </c>
      <c r="D265" t="s">
        <v>2001</v>
      </c>
      <c r="AW265" t="s">
        <v>2002</v>
      </c>
      <c r="AX265" t="s">
        <v>372</v>
      </c>
      <c r="AZ265" t="s">
        <v>2003</v>
      </c>
      <c r="BA265" t="s">
        <v>420</v>
      </c>
      <c r="EA265">
        <v>1</v>
      </c>
      <c r="EB265">
        <v>0</v>
      </c>
      <c r="ED265" t="s">
        <v>377</v>
      </c>
      <c r="EG265" t="s">
        <v>372</v>
      </c>
      <c r="EL265" t="s">
        <v>372</v>
      </c>
      <c r="EQ265" t="s">
        <v>383</v>
      </c>
      <c r="ER265" t="s">
        <v>383</v>
      </c>
      <c r="ES265" t="s">
        <v>383</v>
      </c>
      <c r="EW265">
        <v>1</v>
      </c>
      <c r="FW265">
        <v>12</v>
      </c>
      <c r="FX265">
        <v>20</v>
      </c>
      <c r="GC265" t="s">
        <v>1901</v>
      </c>
      <c r="GL265">
        <v>0</v>
      </c>
      <c r="GM265">
        <v>0</v>
      </c>
      <c r="GR265">
        <v>0</v>
      </c>
      <c r="GS265">
        <v>8</v>
      </c>
      <c r="GT265">
        <v>0</v>
      </c>
      <c r="GU265">
        <v>0</v>
      </c>
      <c r="GV265">
        <v>1</v>
      </c>
      <c r="HE265">
        <v>1</v>
      </c>
      <c r="IB265">
        <v>20</v>
      </c>
      <c r="IC265" t="s">
        <v>1238</v>
      </c>
      <c r="ID265">
        <v>65</v>
      </c>
      <c r="IE265" t="s">
        <v>2004</v>
      </c>
      <c r="JP265">
        <v>1</v>
      </c>
      <c r="JX265">
        <v>8</v>
      </c>
      <c r="LF265">
        <v>10</v>
      </c>
      <c r="LH265">
        <v>512</v>
      </c>
      <c r="LI265">
        <v>3000</v>
      </c>
      <c r="LJ265">
        <v>0</v>
      </c>
    </row>
    <row r="266" spans="1:322">
      <c r="A266" t="s">
        <v>2005</v>
      </c>
      <c r="B266">
        <v>264</v>
      </c>
      <c r="C266" t="s">
        <v>1896</v>
      </c>
      <c r="D266" t="s">
        <v>2006</v>
      </c>
      <c r="F266">
        <v>47</v>
      </c>
      <c r="X266">
        <v>57347</v>
      </c>
      <c r="Y266" t="s">
        <v>2007</v>
      </c>
      <c r="Z266" t="s">
        <v>2008</v>
      </c>
      <c r="AA266" t="s">
        <v>404</v>
      </c>
      <c r="AB266" t="s">
        <v>420</v>
      </c>
      <c r="AC266" t="s">
        <v>676</v>
      </c>
      <c r="AD266">
        <f>-MIN(LN56,95)</f>
        <v>-95</v>
      </c>
      <c r="AZ266" t="s">
        <v>596</v>
      </c>
      <c r="BA266" t="s">
        <v>2009</v>
      </c>
      <c r="DH266">
        <v>7</v>
      </c>
      <c r="EA266">
        <v>1</v>
      </c>
      <c r="EB266">
        <v>0</v>
      </c>
      <c r="ED266" t="s">
        <v>409</v>
      </c>
      <c r="EQ266" t="s">
        <v>383</v>
      </c>
      <c r="ER266" t="s">
        <v>383</v>
      </c>
      <c r="ES266" t="s">
        <v>383</v>
      </c>
      <c r="EW266">
        <v>1</v>
      </c>
      <c r="FW266">
        <v>12</v>
      </c>
      <c r="FX266">
        <v>20</v>
      </c>
      <c r="GC266" t="s">
        <v>1904</v>
      </c>
      <c r="GL266">
        <v>0</v>
      </c>
      <c r="GM266">
        <v>1</v>
      </c>
      <c r="GR266">
        <v>1</v>
      </c>
      <c r="GS266">
        <v>8</v>
      </c>
      <c r="GT266">
        <v>13</v>
      </c>
      <c r="GU266">
        <v>0</v>
      </c>
      <c r="GV266">
        <v>1</v>
      </c>
      <c r="IB266">
        <v>30</v>
      </c>
      <c r="IC266" t="s">
        <v>2010</v>
      </c>
      <c r="ID266">
        <v>30</v>
      </c>
      <c r="IE266" t="s">
        <v>2011</v>
      </c>
      <c r="IF266">
        <v>200</v>
      </c>
      <c r="IG266" t="s">
        <v>412</v>
      </c>
      <c r="IH266">
        <v>25</v>
      </c>
      <c r="II266" t="s">
        <v>413</v>
      </c>
      <c r="IJ266">
        <v>15</v>
      </c>
      <c r="IK266" t="s">
        <v>2012</v>
      </c>
      <c r="IL266">
        <v>3</v>
      </c>
      <c r="IM266" t="s">
        <v>2013</v>
      </c>
      <c r="IN266">
        <v>10</v>
      </c>
      <c r="IO266" t="s">
        <v>2014</v>
      </c>
      <c r="IP266">
        <v>3</v>
      </c>
      <c r="IQ266" t="s">
        <v>2015</v>
      </c>
      <c r="JP266">
        <v>1</v>
      </c>
      <c r="JX266">
        <v>8</v>
      </c>
      <c r="LF266">
        <v>2</v>
      </c>
      <c r="LH266">
        <v>512</v>
      </c>
      <c r="LI266">
        <v>8000</v>
      </c>
      <c r="LJ266">
        <v>0</v>
      </c>
    </row>
    <row r="267" spans="1:322">
      <c r="A267" t="s">
        <v>2016</v>
      </c>
      <c r="B267">
        <v>265</v>
      </c>
      <c r="C267" t="s">
        <v>1896</v>
      </c>
      <c r="D267" t="s">
        <v>2017</v>
      </c>
      <c r="E267">
        <v>23</v>
      </c>
      <c r="F267">
        <v>34</v>
      </c>
      <c r="O267">
        <v>2</v>
      </c>
      <c r="Y267" t="s">
        <v>2018</v>
      </c>
      <c r="AA267" t="s">
        <v>445</v>
      </c>
      <c r="AC267" t="s">
        <v>2018</v>
      </c>
      <c r="AE267" t="s">
        <v>1921</v>
      </c>
      <c r="AF267" t="s">
        <v>702</v>
      </c>
      <c r="DC267" t="s">
        <v>2019</v>
      </c>
      <c r="DD267" t="s">
        <v>2020</v>
      </c>
      <c r="DK267">
        <v>13</v>
      </c>
      <c r="DL267">
        <v>13</v>
      </c>
      <c r="DM267">
        <v>13</v>
      </c>
      <c r="EA267">
        <v>1</v>
      </c>
      <c r="EB267">
        <v>0</v>
      </c>
      <c r="ED267" t="s">
        <v>372</v>
      </c>
      <c r="EG267" t="s">
        <v>1098</v>
      </c>
      <c r="EQ267" t="s">
        <v>370</v>
      </c>
      <c r="ER267" t="s">
        <v>370</v>
      </c>
      <c r="ES267" t="s">
        <v>1534</v>
      </c>
      <c r="EW267">
        <v>1</v>
      </c>
      <c r="EY267">
        <v>1</v>
      </c>
      <c r="EZ267">
        <v>1</v>
      </c>
      <c r="FH267">
        <v>1</v>
      </c>
      <c r="FJ267">
        <v>1</v>
      </c>
      <c r="FW267">
        <v>12</v>
      </c>
      <c r="FX267">
        <v>20</v>
      </c>
      <c r="GC267" t="s">
        <v>1918</v>
      </c>
      <c r="GL267">
        <v>1</v>
      </c>
      <c r="GM267">
        <v>1</v>
      </c>
      <c r="GR267">
        <v>1</v>
      </c>
      <c r="GS267">
        <v>8</v>
      </c>
      <c r="GT267">
        <v>2</v>
      </c>
      <c r="GU267">
        <v>0</v>
      </c>
      <c r="GV267">
        <v>1</v>
      </c>
      <c r="HF267">
        <v>1</v>
      </c>
      <c r="HH267" t="s">
        <v>495</v>
      </c>
      <c r="HI267" t="s">
        <v>1016</v>
      </c>
      <c r="IB267">
        <v>40</v>
      </c>
      <c r="IC267" t="s">
        <v>2021</v>
      </c>
      <c r="ID267">
        <v>5</v>
      </c>
      <c r="IE267" t="s">
        <v>2022</v>
      </c>
      <c r="IF267">
        <v>375</v>
      </c>
      <c r="IG267" t="s">
        <v>571</v>
      </c>
      <c r="IH267">
        <v>50</v>
      </c>
      <c r="II267" t="s">
        <v>1925</v>
      </c>
      <c r="JP267">
        <v>1</v>
      </c>
      <c r="JQ267">
        <v>25</v>
      </c>
      <c r="JR267">
        <v>10</v>
      </c>
      <c r="JX267">
        <v>8</v>
      </c>
      <c r="JY267">
        <v>128</v>
      </c>
      <c r="LF267">
        <v>12</v>
      </c>
      <c r="LH267">
        <v>512</v>
      </c>
      <c r="LI267">
        <v>8000</v>
      </c>
      <c r="LJ267">
        <v>0</v>
      </c>
    </row>
    <row r="268" spans="1:322">
      <c r="A268" t="s">
        <v>2023</v>
      </c>
      <c r="B268">
        <v>266</v>
      </c>
      <c r="C268" t="s">
        <v>1896</v>
      </c>
      <c r="D268" t="s">
        <v>2024</v>
      </c>
      <c r="E268">
        <v>26</v>
      </c>
      <c r="F268">
        <v>48</v>
      </c>
      <c r="L268" t="s">
        <v>702</v>
      </c>
      <c r="S268" t="s">
        <v>2025</v>
      </c>
      <c r="DH268">
        <v>8</v>
      </c>
      <c r="DI268">
        <v>6</v>
      </c>
      <c r="DO268" t="s">
        <v>2026</v>
      </c>
      <c r="EA268">
        <v>1</v>
      </c>
      <c r="EB268">
        <v>0</v>
      </c>
      <c r="ED268" t="s">
        <v>377</v>
      </c>
      <c r="EQ268" t="s">
        <v>429</v>
      </c>
      <c r="ER268" t="s">
        <v>370</v>
      </c>
      <c r="ES268" t="s">
        <v>383</v>
      </c>
      <c r="ET268">
        <v>23</v>
      </c>
      <c r="EU268">
        <v>12</v>
      </c>
      <c r="FJ268">
        <v>1</v>
      </c>
      <c r="FK268">
        <v>1</v>
      </c>
      <c r="FW268">
        <v>18</v>
      </c>
      <c r="FX268">
        <v>20</v>
      </c>
      <c r="GC268" t="s">
        <v>1939</v>
      </c>
      <c r="GD268" t="s">
        <v>1992</v>
      </c>
      <c r="GL268">
        <v>1</v>
      </c>
      <c r="GM268">
        <v>1</v>
      </c>
      <c r="GN268">
        <v>1</v>
      </c>
      <c r="GP268">
        <v>1</v>
      </c>
      <c r="GQ268">
        <v>6</v>
      </c>
      <c r="GR268">
        <v>0</v>
      </c>
      <c r="GS268">
        <v>5</v>
      </c>
      <c r="GT268">
        <v>8</v>
      </c>
      <c r="GU268">
        <v>1</v>
      </c>
      <c r="GV268">
        <v>1</v>
      </c>
      <c r="IF268">
        <v>3</v>
      </c>
      <c r="IG268" t="s">
        <v>2027</v>
      </c>
      <c r="IH268">
        <v>5</v>
      </c>
      <c r="II268" t="s">
        <v>1592</v>
      </c>
      <c r="IP268">
        <v>10</v>
      </c>
      <c r="IQ268" t="s">
        <v>398</v>
      </c>
      <c r="JP268">
        <v>1</v>
      </c>
      <c r="JS268" t="s">
        <v>2028</v>
      </c>
      <c r="JX268">
        <v>8</v>
      </c>
      <c r="JY268">
        <v>96</v>
      </c>
      <c r="JZ268">
        <v>8</v>
      </c>
      <c r="KA268">
        <v>3</v>
      </c>
      <c r="KB268">
        <v>5</v>
      </c>
      <c r="KC268">
        <v>8</v>
      </c>
      <c r="KD268">
        <v>8</v>
      </c>
      <c r="KE268">
        <v>8</v>
      </c>
      <c r="KF268">
        <v>10</v>
      </c>
      <c r="KG268">
        <v>3</v>
      </c>
      <c r="KH268">
        <v>5</v>
      </c>
      <c r="KI268">
        <v>8</v>
      </c>
      <c r="KJ268">
        <v>8</v>
      </c>
      <c r="KK268">
        <v>8</v>
      </c>
      <c r="KL268" t="s">
        <v>2029</v>
      </c>
      <c r="LF268">
        <v>5</v>
      </c>
      <c r="LH268">
        <v>640</v>
      </c>
      <c r="LI268">
        <v>8000</v>
      </c>
      <c r="LJ268">
        <v>0</v>
      </c>
    </row>
    <row r="269" spans="1:322">
      <c r="A269" t="s">
        <v>2030</v>
      </c>
      <c r="B269">
        <v>267</v>
      </c>
      <c r="C269" t="s">
        <v>1896</v>
      </c>
      <c r="D269" t="s">
        <v>1044</v>
      </c>
      <c r="F269">
        <v>18</v>
      </c>
      <c r="Y269" t="s">
        <v>1044</v>
      </c>
      <c r="AA269" t="s">
        <v>405</v>
      </c>
      <c r="AC269" t="s">
        <v>561</v>
      </c>
      <c r="AD269" t="s">
        <v>420</v>
      </c>
      <c r="AE269" t="s">
        <v>564</v>
      </c>
      <c r="AF269" t="s">
        <v>420</v>
      </c>
      <c r="AG269" t="s">
        <v>563</v>
      </c>
      <c r="AH269" t="s">
        <v>420</v>
      </c>
      <c r="AI269" t="s">
        <v>565</v>
      </c>
      <c r="AJ269" t="s">
        <v>420</v>
      </c>
      <c r="AK269" t="s">
        <v>2031</v>
      </c>
      <c r="AL269" t="s">
        <v>941</v>
      </c>
      <c r="AM269" t="s">
        <v>864</v>
      </c>
      <c r="AN269" t="s">
        <v>2009</v>
      </c>
      <c r="AZ269" t="s">
        <v>1044</v>
      </c>
      <c r="BA269">
        <v>2</v>
      </c>
      <c r="CT269" t="s">
        <v>2032</v>
      </c>
      <c r="EA269">
        <v>1</v>
      </c>
      <c r="EB269">
        <v>0</v>
      </c>
      <c r="ED269" t="s">
        <v>409</v>
      </c>
      <c r="EQ269" t="s">
        <v>383</v>
      </c>
      <c r="ER269" t="s">
        <v>383</v>
      </c>
      <c r="ES269" t="s">
        <v>383</v>
      </c>
      <c r="EW269">
        <v>1</v>
      </c>
      <c r="FM269">
        <v>1</v>
      </c>
      <c r="FW269">
        <v>18</v>
      </c>
      <c r="FX269">
        <v>20</v>
      </c>
      <c r="GC269" t="s">
        <v>1958</v>
      </c>
      <c r="GL269">
        <v>0</v>
      </c>
      <c r="GM269">
        <v>1</v>
      </c>
      <c r="GR269">
        <v>1</v>
      </c>
      <c r="GS269">
        <v>8</v>
      </c>
      <c r="GT269">
        <v>10</v>
      </c>
      <c r="GU269">
        <v>0</v>
      </c>
      <c r="GV269">
        <v>1</v>
      </c>
      <c r="GW269">
        <v>1</v>
      </c>
      <c r="IB269">
        <v>10</v>
      </c>
      <c r="IC269" t="s">
        <v>2033</v>
      </c>
      <c r="ID269">
        <v>75</v>
      </c>
      <c r="IE269" t="s">
        <v>2034</v>
      </c>
      <c r="IF269">
        <v>40</v>
      </c>
      <c r="IG269" t="s">
        <v>2035</v>
      </c>
      <c r="IH269">
        <v>90</v>
      </c>
      <c r="II269" t="s">
        <v>2036</v>
      </c>
      <c r="IJ269">
        <v>3000</v>
      </c>
      <c r="IK269" t="s">
        <v>412</v>
      </c>
      <c r="IL269">
        <v>300</v>
      </c>
      <c r="IM269" t="s">
        <v>413</v>
      </c>
      <c r="IN269">
        <v>1</v>
      </c>
      <c r="IO269" t="s">
        <v>2037</v>
      </c>
      <c r="IP269">
        <v>1</v>
      </c>
      <c r="IQ269" t="s">
        <v>2038</v>
      </c>
      <c r="JP269">
        <v>1</v>
      </c>
      <c r="JX269">
        <v>8</v>
      </c>
      <c r="LF269">
        <v>1</v>
      </c>
      <c r="LH269">
        <v>640</v>
      </c>
      <c r="LI269">
        <v>8000</v>
      </c>
      <c r="LJ269">
        <v>0</v>
      </c>
    </row>
    <row r="270" spans="1:322">
      <c r="A270" t="s">
        <v>2039</v>
      </c>
      <c r="B270">
        <v>268</v>
      </c>
      <c r="C270" t="s">
        <v>1896</v>
      </c>
      <c r="D270" t="s">
        <v>2040</v>
      </c>
      <c r="F270">
        <v>49</v>
      </c>
      <c r="Y270" t="s">
        <v>2041</v>
      </c>
      <c r="AC270" t="s">
        <v>598</v>
      </c>
      <c r="AD270" t="s">
        <v>2042</v>
      </c>
      <c r="AE270" t="s">
        <v>676</v>
      </c>
      <c r="AF270" t="s">
        <v>1777</v>
      </c>
      <c r="AG270" t="s">
        <v>591</v>
      </c>
      <c r="AH270" t="s">
        <v>2028</v>
      </c>
      <c r="AI270" t="s">
        <v>593</v>
      </c>
      <c r="AJ270" t="s">
        <v>2028</v>
      </c>
      <c r="AZ270" t="s">
        <v>561</v>
      </c>
      <c r="BA270" t="s">
        <v>2043</v>
      </c>
      <c r="BB270" t="s">
        <v>564</v>
      </c>
      <c r="BC270" t="s">
        <v>2043</v>
      </c>
      <c r="BD270" t="s">
        <v>563</v>
      </c>
      <c r="BE270" t="s">
        <v>2043</v>
      </c>
      <c r="BF270" t="s">
        <v>565</v>
      </c>
      <c r="BG270" t="s">
        <v>2043</v>
      </c>
      <c r="BH270" t="s">
        <v>600</v>
      </c>
      <c r="BI270" t="s">
        <v>601</v>
      </c>
      <c r="BJ270" t="s">
        <v>602</v>
      </c>
      <c r="BK270" t="s">
        <v>603</v>
      </c>
      <c r="BL270" t="s">
        <v>604</v>
      </c>
      <c r="BM270" t="s">
        <v>605</v>
      </c>
      <c r="BN270" t="s">
        <v>606</v>
      </c>
      <c r="BO270" t="s">
        <v>607</v>
      </c>
      <c r="BP270" t="s">
        <v>608</v>
      </c>
      <c r="BQ270" t="s">
        <v>609</v>
      </c>
      <c r="CB270" t="s">
        <v>2041</v>
      </c>
      <c r="CC270" t="s">
        <v>2041</v>
      </c>
      <c r="CD270">
        <v>1</v>
      </c>
      <c r="CF270" t="s">
        <v>566</v>
      </c>
      <c r="CQ270">
        <v>42</v>
      </c>
      <c r="CT270" t="s">
        <v>1956</v>
      </c>
      <c r="EA270">
        <v>1</v>
      </c>
      <c r="EB270">
        <v>0</v>
      </c>
      <c r="ED270" t="s">
        <v>409</v>
      </c>
      <c r="EQ270" t="s">
        <v>383</v>
      </c>
      <c r="ER270" t="s">
        <v>383</v>
      </c>
      <c r="ES270" t="s">
        <v>383</v>
      </c>
      <c r="EW270">
        <v>1</v>
      </c>
      <c r="EX270">
        <v>4</v>
      </c>
      <c r="FW270">
        <v>18</v>
      </c>
      <c r="FX270">
        <v>20</v>
      </c>
      <c r="GC270" t="s">
        <v>2005</v>
      </c>
      <c r="GD270" t="s">
        <v>2000</v>
      </c>
      <c r="GJ270">
        <v>15</v>
      </c>
      <c r="GL270">
        <v>0</v>
      </c>
      <c r="GM270">
        <v>1</v>
      </c>
      <c r="GR270">
        <v>1</v>
      </c>
      <c r="GS270">
        <v>7</v>
      </c>
      <c r="GT270">
        <v>54</v>
      </c>
      <c r="GU270">
        <v>1</v>
      </c>
      <c r="GV270">
        <v>1</v>
      </c>
      <c r="GW270">
        <v>1</v>
      </c>
      <c r="IB270">
        <v>15</v>
      </c>
      <c r="IC270" t="s">
        <v>616</v>
      </c>
      <c r="ID270">
        <v>40</v>
      </c>
      <c r="IE270" t="s">
        <v>1176</v>
      </c>
      <c r="IF270">
        <v>12</v>
      </c>
      <c r="IG270" t="s">
        <v>618</v>
      </c>
      <c r="IJ270">
        <v>18</v>
      </c>
      <c r="IK270" t="s">
        <v>2044</v>
      </c>
      <c r="IL270">
        <v>2</v>
      </c>
      <c r="IM270" t="s">
        <v>2045</v>
      </c>
      <c r="JP270">
        <v>1</v>
      </c>
      <c r="JX270">
        <v>8</v>
      </c>
      <c r="LF270">
        <v>3</v>
      </c>
      <c r="LH270">
        <v>640</v>
      </c>
      <c r="LI270">
        <v>16000</v>
      </c>
      <c r="LJ270">
        <v>0</v>
      </c>
    </row>
    <row r="271" spans="1:322">
      <c r="A271" t="s">
        <v>2046</v>
      </c>
      <c r="B271">
        <v>269</v>
      </c>
      <c r="C271" t="s">
        <v>1896</v>
      </c>
      <c r="D271" t="s">
        <v>2047</v>
      </c>
      <c r="E271">
        <v>23</v>
      </c>
      <c r="F271">
        <v>35</v>
      </c>
      <c r="H271">
        <v>1</v>
      </c>
      <c r="J271">
        <v>36</v>
      </c>
      <c r="K271">
        <v>37</v>
      </c>
      <c r="N271" t="s">
        <v>555</v>
      </c>
      <c r="O271">
        <v>4</v>
      </c>
      <c r="T271" t="s">
        <v>2048</v>
      </c>
      <c r="U271" t="s">
        <v>2049</v>
      </c>
      <c r="Y271" t="s">
        <v>2050</v>
      </c>
      <c r="AA271" t="s">
        <v>445</v>
      </c>
      <c r="AC271" t="s">
        <v>2050</v>
      </c>
      <c r="AE271" t="s">
        <v>1921</v>
      </c>
      <c r="AF271" t="s">
        <v>702</v>
      </c>
      <c r="DL271">
        <v>10</v>
      </c>
      <c r="DM271">
        <v>11</v>
      </c>
      <c r="DP271" t="s">
        <v>2048</v>
      </c>
      <c r="DQ271" t="s">
        <v>2049</v>
      </c>
      <c r="EA271">
        <v>1</v>
      </c>
      <c r="EB271">
        <v>0</v>
      </c>
      <c r="ED271" t="s">
        <v>372</v>
      </c>
      <c r="EE271">
        <v>3</v>
      </c>
      <c r="EG271" t="s">
        <v>372</v>
      </c>
      <c r="EQ271" t="s">
        <v>429</v>
      </c>
      <c r="ER271" t="s">
        <v>370</v>
      </c>
      <c r="ES271" t="s">
        <v>374</v>
      </c>
      <c r="ET271">
        <v>16</v>
      </c>
      <c r="EW271">
        <v>1</v>
      </c>
      <c r="EZ271">
        <v>1</v>
      </c>
      <c r="FH271">
        <v>1</v>
      </c>
      <c r="FJ271">
        <v>1</v>
      </c>
      <c r="FW271">
        <v>18</v>
      </c>
      <c r="FX271">
        <v>20</v>
      </c>
      <c r="GC271" t="s">
        <v>1961</v>
      </c>
      <c r="GL271">
        <v>1</v>
      </c>
      <c r="GM271">
        <v>1</v>
      </c>
      <c r="GR271">
        <v>1</v>
      </c>
      <c r="GS271">
        <v>8</v>
      </c>
      <c r="GT271">
        <v>4</v>
      </c>
      <c r="GU271">
        <v>0</v>
      </c>
      <c r="GV271">
        <v>1</v>
      </c>
      <c r="HF271">
        <v>1</v>
      </c>
      <c r="HH271">
        <v>0</v>
      </c>
      <c r="HI271" t="s">
        <v>933</v>
      </c>
      <c r="IB271">
        <v>4</v>
      </c>
      <c r="IC271" t="s">
        <v>2051</v>
      </c>
      <c r="IF271">
        <v>375</v>
      </c>
      <c r="IG271" t="s">
        <v>571</v>
      </c>
      <c r="IH271">
        <v>50</v>
      </c>
      <c r="II271" t="s">
        <v>1925</v>
      </c>
      <c r="IJ271">
        <v>1</v>
      </c>
      <c r="IK271" t="s">
        <v>1969</v>
      </c>
      <c r="IP271">
        <v>8</v>
      </c>
      <c r="IQ271" t="s">
        <v>398</v>
      </c>
      <c r="JP271">
        <v>1</v>
      </c>
      <c r="JQ271">
        <v>25</v>
      </c>
      <c r="JR271">
        <v>10</v>
      </c>
      <c r="JX271">
        <v>8</v>
      </c>
      <c r="JY271">
        <v>128</v>
      </c>
      <c r="KM271" t="s">
        <v>460</v>
      </c>
      <c r="KN271">
        <v>1</v>
      </c>
      <c r="KO271">
        <v>0</v>
      </c>
      <c r="KP271">
        <v>0</v>
      </c>
      <c r="KQ271">
        <v>0</v>
      </c>
      <c r="KR271">
        <v>0</v>
      </c>
      <c r="KS271">
        <v>0</v>
      </c>
      <c r="KT271">
        <v>80</v>
      </c>
      <c r="KU271">
        <v>20</v>
      </c>
      <c r="KV271">
        <v>40</v>
      </c>
      <c r="KW271">
        <v>60</v>
      </c>
      <c r="KX271">
        <v>80</v>
      </c>
      <c r="KY271">
        <v>100</v>
      </c>
      <c r="KZ271" t="s">
        <v>1970</v>
      </c>
      <c r="LF271">
        <v>4</v>
      </c>
      <c r="LH271">
        <v>640</v>
      </c>
      <c r="LI271">
        <v>16000</v>
      </c>
      <c r="LJ271">
        <v>0</v>
      </c>
    </row>
    <row r="272" spans="1:322">
      <c r="A272" t="s">
        <v>2052</v>
      </c>
      <c r="B272">
        <v>270</v>
      </c>
      <c r="C272" t="s">
        <v>1896</v>
      </c>
      <c r="D272" t="s">
        <v>2053</v>
      </c>
      <c r="E272">
        <v>27</v>
      </c>
      <c r="F272">
        <v>50</v>
      </c>
      <c r="S272" t="s">
        <v>2054</v>
      </c>
      <c r="AB272" t="s">
        <v>445</v>
      </c>
      <c r="CT272" t="s">
        <v>1928</v>
      </c>
      <c r="DH272">
        <v>9</v>
      </c>
      <c r="DI272">
        <v>7</v>
      </c>
      <c r="DO272" t="s">
        <v>2054</v>
      </c>
      <c r="EA272">
        <v>1</v>
      </c>
      <c r="EB272">
        <v>0</v>
      </c>
      <c r="ED272" t="s">
        <v>372</v>
      </c>
      <c r="EE272">
        <v>4</v>
      </c>
      <c r="EQ272" t="s">
        <v>373</v>
      </c>
      <c r="ER272" t="s">
        <v>373</v>
      </c>
      <c r="ES272" t="s">
        <v>370</v>
      </c>
      <c r="EW272">
        <v>1</v>
      </c>
      <c r="EZ272">
        <v>1</v>
      </c>
      <c r="FH272">
        <v>1</v>
      </c>
      <c r="FJ272">
        <v>1</v>
      </c>
      <c r="FW272">
        <v>18</v>
      </c>
      <c r="FX272">
        <v>20</v>
      </c>
      <c r="GC272" t="s">
        <v>1971</v>
      </c>
      <c r="GL272">
        <v>1</v>
      </c>
      <c r="GM272">
        <v>1</v>
      </c>
      <c r="GR272">
        <v>1</v>
      </c>
      <c r="GS272">
        <v>8</v>
      </c>
      <c r="GT272">
        <v>10</v>
      </c>
      <c r="GU272">
        <v>0</v>
      </c>
      <c r="HB272">
        <v>1</v>
      </c>
      <c r="HC272">
        <v>0</v>
      </c>
      <c r="HD272">
        <v>1</v>
      </c>
      <c r="HH272" t="s">
        <v>495</v>
      </c>
      <c r="HI272" t="s">
        <v>430</v>
      </c>
      <c r="IB272">
        <v>50</v>
      </c>
      <c r="IC272" t="s">
        <v>432</v>
      </c>
      <c r="ID272">
        <v>20</v>
      </c>
      <c r="IE272" t="s">
        <v>433</v>
      </c>
      <c r="IF272">
        <v>6</v>
      </c>
      <c r="IG272" t="s">
        <v>549</v>
      </c>
      <c r="IH272">
        <v>-40</v>
      </c>
      <c r="II272" t="s">
        <v>2055</v>
      </c>
      <c r="IP272">
        <v>1</v>
      </c>
      <c r="IQ272" t="s">
        <v>1931</v>
      </c>
      <c r="JP272">
        <v>1</v>
      </c>
      <c r="JQ272">
        <v>20</v>
      </c>
      <c r="JR272">
        <v>15</v>
      </c>
      <c r="JW272">
        <v>1</v>
      </c>
      <c r="JX272">
        <v>8</v>
      </c>
      <c r="KM272" t="s">
        <v>399</v>
      </c>
      <c r="LF272">
        <v>4</v>
      </c>
      <c r="LH272">
        <v>640</v>
      </c>
      <c r="LI272">
        <v>16000</v>
      </c>
      <c r="LJ272">
        <v>0</v>
      </c>
    </row>
    <row r="273" spans="1:322">
      <c r="A273" t="s">
        <v>1980</v>
      </c>
      <c r="B273">
        <v>271</v>
      </c>
      <c r="C273" t="s">
        <v>1896</v>
      </c>
      <c r="D273" t="s">
        <v>2056</v>
      </c>
      <c r="F273">
        <v>45</v>
      </c>
      <c r="AZ273" t="s">
        <v>604</v>
      </c>
      <c r="BA273" t="s">
        <v>605</v>
      </c>
      <c r="BB273" t="s">
        <v>1949</v>
      </c>
      <c r="BC273" t="s">
        <v>1950</v>
      </c>
      <c r="BD273" t="s">
        <v>849</v>
      </c>
      <c r="BE273" t="s">
        <v>1944</v>
      </c>
      <c r="CB273" t="s">
        <v>2057</v>
      </c>
      <c r="CC273" t="s">
        <v>1955</v>
      </c>
      <c r="CD273">
        <v>5</v>
      </c>
      <c r="CF273" t="s">
        <v>456</v>
      </c>
      <c r="CG273" t="s">
        <v>2058</v>
      </c>
      <c r="CH273" t="s">
        <v>841</v>
      </c>
      <c r="CI273" t="s">
        <v>1932</v>
      </c>
      <c r="CJ273" t="s">
        <v>1979</v>
      </c>
      <c r="CK273" t="s">
        <v>1974</v>
      </c>
      <c r="CL273" t="s">
        <v>2059</v>
      </c>
      <c r="CM273" t="s">
        <v>1982</v>
      </c>
      <c r="CN273" t="s">
        <v>1983</v>
      </c>
      <c r="CT273" t="s">
        <v>1956</v>
      </c>
      <c r="EA273">
        <v>1</v>
      </c>
      <c r="EB273">
        <v>0</v>
      </c>
      <c r="ED273" t="s">
        <v>377</v>
      </c>
      <c r="EQ273" t="s">
        <v>839</v>
      </c>
      <c r="ER273" t="s">
        <v>839</v>
      </c>
      <c r="ES273" t="s">
        <v>839</v>
      </c>
      <c r="EW273">
        <v>1</v>
      </c>
      <c r="EX273">
        <v>4</v>
      </c>
      <c r="FW273">
        <v>24</v>
      </c>
      <c r="FX273">
        <v>20</v>
      </c>
      <c r="GC273" t="s">
        <v>1974</v>
      </c>
      <c r="GL273">
        <v>0</v>
      </c>
      <c r="GM273">
        <v>1</v>
      </c>
      <c r="GR273">
        <v>1</v>
      </c>
      <c r="GS273">
        <v>8</v>
      </c>
      <c r="GT273">
        <v>20</v>
      </c>
      <c r="GU273">
        <v>0</v>
      </c>
      <c r="GV273">
        <v>1</v>
      </c>
      <c r="IB273">
        <v>10</v>
      </c>
      <c r="IC273" t="s">
        <v>2060</v>
      </c>
      <c r="IP273">
        <v>18</v>
      </c>
      <c r="IQ273" t="s">
        <v>398</v>
      </c>
      <c r="JP273">
        <v>1</v>
      </c>
      <c r="JX273">
        <v>8</v>
      </c>
      <c r="KM273" t="s">
        <v>460</v>
      </c>
      <c r="KN273">
        <v>1</v>
      </c>
      <c r="KO273">
        <v>0</v>
      </c>
      <c r="KP273">
        <v>0</v>
      </c>
      <c r="KQ273">
        <v>0</v>
      </c>
      <c r="KR273">
        <v>0</v>
      </c>
      <c r="KS273">
        <v>0</v>
      </c>
      <c r="KT273">
        <v>20</v>
      </c>
      <c r="KU273">
        <v>10</v>
      </c>
      <c r="KV273">
        <v>16</v>
      </c>
      <c r="KW273">
        <v>24</v>
      </c>
      <c r="KX273">
        <v>34</v>
      </c>
      <c r="KY273">
        <v>44</v>
      </c>
      <c r="KZ273" t="s">
        <v>2061</v>
      </c>
      <c r="LF273">
        <v>3</v>
      </c>
      <c r="LH273">
        <v>768</v>
      </c>
      <c r="LI273">
        <v>16000</v>
      </c>
      <c r="LJ273">
        <v>0</v>
      </c>
    </row>
    <row r="274" spans="1:322">
      <c r="A274" t="s">
        <v>1996</v>
      </c>
      <c r="B274">
        <v>272</v>
      </c>
      <c r="C274" t="s">
        <v>1896</v>
      </c>
      <c r="D274" t="s">
        <v>2062</v>
      </c>
      <c r="F274">
        <v>45</v>
      </c>
      <c r="AZ274" t="s">
        <v>602</v>
      </c>
      <c r="BA274" t="s">
        <v>603</v>
      </c>
      <c r="BB274" t="s">
        <v>836</v>
      </c>
      <c r="BC274" t="s">
        <v>837</v>
      </c>
      <c r="BD274" t="s">
        <v>832</v>
      </c>
      <c r="BE274" t="s">
        <v>835</v>
      </c>
      <c r="CB274" t="s">
        <v>2063</v>
      </c>
      <c r="CC274" t="s">
        <v>1955</v>
      </c>
      <c r="CD274">
        <v>5</v>
      </c>
      <c r="CF274" t="s">
        <v>456</v>
      </c>
      <c r="CG274" t="s">
        <v>2064</v>
      </c>
      <c r="CH274" t="s">
        <v>841</v>
      </c>
      <c r="CI274" t="s">
        <v>1895</v>
      </c>
      <c r="CJ274" t="s">
        <v>1978</v>
      </c>
      <c r="CK274" t="s">
        <v>1992</v>
      </c>
      <c r="CL274" t="s">
        <v>2065</v>
      </c>
      <c r="CM274" t="s">
        <v>1982</v>
      </c>
      <c r="CN274" t="s">
        <v>1983</v>
      </c>
      <c r="CQ274">
        <v>32</v>
      </c>
      <c r="CT274" t="s">
        <v>1956</v>
      </c>
      <c r="EA274">
        <v>1</v>
      </c>
      <c r="EB274">
        <v>0</v>
      </c>
      <c r="ED274" t="s">
        <v>377</v>
      </c>
      <c r="EQ274" t="s">
        <v>839</v>
      </c>
      <c r="ER274" t="s">
        <v>839</v>
      </c>
      <c r="ES274" t="s">
        <v>839</v>
      </c>
      <c r="EW274">
        <v>1</v>
      </c>
      <c r="EX274">
        <v>4</v>
      </c>
      <c r="FW274">
        <v>24</v>
      </c>
      <c r="FX274">
        <v>20</v>
      </c>
      <c r="GC274" t="s">
        <v>1992</v>
      </c>
      <c r="GL274">
        <v>0</v>
      </c>
      <c r="GM274">
        <v>1</v>
      </c>
      <c r="GR274">
        <v>1</v>
      </c>
      <c r="GS274">
        <v>8</v>
      </c>
      <c r="GT274">
        <v>20</v>
      </c>
      <c r="GU274">
        <v>0</v>
      </c>
      <c r="GV274">
        <v>1</v>
      </c>
      <c r="IB274">
        <v>10</v>
      </c>
      <c r="IC274" t="s">
        <v>2066</v>
      </c>
      <c r="IF274">
        <v>40</v>
      </c>
      <c r="IG274" t="s">
        <v>2067</v>
      </c>
      <c r="IH274">
        <v>0</v>
      </c>
      <c r="II274" t="s">
        <v>2068</v>
      </c>
      <c r="IP274">
        <v>18</v>
      </c>
      <c r="IQ274" t="s">
        <v>398</v>
      </c>
      <c r="JP274">
        <v>1</v>
      </c>
      <c r="JX274">
        <v>4</v>
      </c>
      <c r="KM274" t="s">
        <v>399</v>
      </c>
      <c r="KN274">
        <v>20</v>
      </c>
      <c r="KO274">
        <v>17</v>
      </c>
      <c r="KP274">
        <v>21</v>
      </c>
      <c r="KQ274">
        <v>26</v>
      </c>
      <c r="KR274">
        <v>32</v>
      </c>
      <c r="KS274">
        <v>39</v>
      </c>
      <c r="KT274">
        <v>50</v>
      </c>
      <c r="KU274">
        <v>19</v>
      </c>
      <c r="KV274">
        <v>23</v>
      </c>
      <c r="KW274">
        <v>28</v>
      </c>
      <c r="KX274">
        <v>34</v>
      </c>
      <c r="KY274">
        <v>41</v>
      </c>
      <c r="KZ274" t="s">
        <v>2069</v>
      </c>
      <c r="LF274">
        <v>3</v>
      </c>
      <c r="LH274">
        <v>768</v>
      </c>
      <c r="LI274">
        <v>32000</v>
      </c>
      <c r="LJ274">
        <v>0</v>
      </c>
    </row>
    <row r="275" spans="1:322">
      <c r="A275" t="s">
        <v>2070</v>
      </c>
      <c r="B275">
        <v>273</v>
      </c>
      <c r="C275" t="s">
        <v>1896</v>
      </c>
      <c r="D275" t="s">
        <v>2071</v>
      </c>
      <c r="F275">
        <v>51</v>
      </c>
      <c r="X275">
        <v>33667</v>
      </c>
      <c r="AB275" t="s">
        <v>1350</v>
      </c>
      <c r="CT275" t="s">
        <v>1906</v>
      </c>
      <c r="DA275" t="s">
        <v>2072</v>
      </c>
      <c r="DI275">
        <v>8</v>
      </c>
      <c r="DO275" t="s">
        <v>2073</v>
      </c>
      <c r="DP275" t="s">
        <v>2074</v>
      </c>
      <c r="EA275">
        <v>1</v>
      </c>
      <c r="EB275">
        <v>0</v>
      </c>
      <c r="ED275" t="s">
        <v>377</v>
      </c>
      <c r="EQ275" t="s">
        <v>383</v>
      </c>
      <c r="ER275" t="s">
        <v>383</v>
      </c>
      <c r="ES275" t="s">
        <v>383</v>
      </c>
      <c r="EW275">
        <v>1</v>
      </c>
      <c r="EZ275">
        <v>1</v>
      </c>
      <c r="FJ275">
        <v>1</v>
      </c>
      <c r="FM275">
        <v>1</v>
      </c>
      <c r="FW275">
        <v>24</v>
      </c>
      <c r="FX275">
        <v>20</v>
      </c>
      <c r="GC275" t="s">
        <v>2005</v>
      </c>
      <c r="GL275">
        <v>0</v>
      </c>
      <c r="GM275">
        <v>1</v>
      </c>
      <c r="GR275">
        <v>1</v>
      </c>
      <c r="GS275">
        <v>8</v>
      </c>
      <c r="GT275">
        <v>15</v>
      </c>
      <c r="GU275">
        <v>0</v>
      </c>
      <c r="GV275">
        <v>1</v>
      </c>
      <c r="HH275" t="s">
        <v>2075</v>
      </c>
      <c r="HI275" t="s">
        <v>2076</v>
      </c>
      <c r="HJ275" t="s">
        <v>445</v>
      </c>
      <c r="HK275" t="s">
        <v>2077</v>
      </c>
      <c r="IB275">
        <v>50</v>
      </c>
      <c r="IC275" t="s">
        <v>1112</v>
      </c>
      <c r="ID275">
        <v>5</v>
      </c>
      <c r="IE275" t="s">
        <v>1113</v>
      </c>
      <c r="IF275">
        <v>150</v>
      </c>
      <c r="IG275" t="s">
        <v>2078</v>
      </c>
      <c r="IH275">
        <v>100</v>
      </c>
      <c r="II275" t="s">
        <v>2079</v>
      </c>
      <c r="IJ275">
        <v>15</v>
      </c>
      <c r="IK275" t="s">
        <v>2080</v>
      </c>
      <c r="IL275">
        <v>40</v>
      </c>
      <c r="IM275" t="s">
        <v>2081</v>
      </c>
      <c r="IN275">
        <v>4</v>
      </c>
      <c r="IO275" t="s">
        <v>549</v>
      </c>
      <c r="JP275">
        <v>1</v>
      </c>
      <c r="JT275">
        <v>9</v>
      </c>
      <c r="JX275">
        <v>8</v>
      </c>
      <c r="JZ275">
        <v>10</v>
      </c>
      <c r="KA275">
        <v>2</v>
      </c>
      <c r="KB275">
        <v>5</v>
      </c>
      <c r="KC275">
        <v>8</v>
      </c>
      <c r="KD275">
        <v>8</v>
      </c>
      <c r="KE275">
        <v>8</v>
      </c>
      <c r="KF275">
        <v>20</v>
      </c>
      <c r="KG275">
        <v>2</v>
      </c>
      <c r="KH275">
        <v>5</v>
      </c>
      <c r="KI275">
        <v>8</v>
      </c>
      <c r="KJ275">
        <v>8</v>
      </c>
      <c r="KK275">
        <v>8</v>
      </c>
      <c r="KM275" t="s">
        <v>1397</v>
      </c>
      <c r="LA275">
        <v>50</v>
      </c>
      <c r="LB275">
        <v>5</v>
      </c>
      <c r="LC275">
        <v>5</v>
      </c>
      <c r="LD275">
        <v>5</v>
      </c>
      <c r="LF275">
        <v>11</v>
      </c>
      <c r="LH275">
        <v>768</v>
      </c>
      <c r="LI275">
        <v>32000</v>
      </c>
      <c r="LJ275">
        <v>0</v>
      </c>
    </row>
    <row r="276" spans="1:322">
      <c r="A276" t="s">
        <v>2082</v>
      </c>
      <c r="B276">
        <v>274</v>
      </c>
      <c r="C276" t="s">
        <v>1896</v>
      </c>
      <c r="D276" t="s">
        <v>2083</v>
      </c>
      <c r="E276">
        <v>23</v>
      </c>
      <c r="F276">
        <v>35</v>
      </c>
      <c r="H276">
        <v>1</v>
      </c>
      <c r="J276">
        <v>38</v>
      </c>
      <c r="K276">
        <v>39</v>
      </c>
      <c r="M276" t="s">
        <v>555</v>
      </c>
      <c r="N276" t="s">
        <v>557</v>
      </c>
      <c r="O276">
        <v>4</v>
      </c>
      <c r="U276" t="s">
        <v>2084</v>
      </c>
      <c r="X276">
        <v>34571</v>
      </c>
      <c r="Y276" t="s">
        <v>2085</v>
      </c>
      <c r="AA276" t="s">
        <v>445</v>
      </c>
      <c r="AC276" t="s">
        <v>2085</v>
      </c>
      <c r="AE276" t="s">
        <v>1921</v>
      </c>
      <c r="AF276" t="s">
        <v>702</v>
      </c>
      <c r="DL276">
        <v>9</v>
      </c>
      <c r="DM276">
        <v>9</v>
      </c>
      <c r="DP276" t="s">
        <v>2086</v>
      </c>
      <c r="DQ276" t="s">
        <v>2084</v>
      </c>
      <c r="EA276">
        <v>1</v>
      </c>
      <c r="EB276">
        <v>0</v>
      </c>
      <c r="ED276" t="s">
        <v>372</v>
      </c>
      <c r="EE276">
        <v>3</v>
      </c>
      <c r="EG276" t="s">
        <v>372</v>
      </c>
      <c r="EQ276" t="s">
        <v>429</v>
      </c>
      <c r="ER276" t="s">
        <v>370</v>
      </c>
      <c r="ES276" t="s">
        <v>374</v>
      </c>
      <c r="ET276">
        <v>16</v>
      </c>
      <c r="EW276">
        <v>1</v>
      </c>
      <c r="EY276">
        <v>1</v>
      </c>
      <c r="EZ276">
        <v>1</v>
      </c>
      <c r="FH276">
        <v>1</v>
      </c>
      <c r="FJ276">
        <v>1</v>
      </c>
      <c r="FW276">
        <v>24</v>
      </c>
      <c r="FX276">
        <v>20</v>
      </c>
      <c r="GC276" t="s">
        <v>2046</v>
      </c>
      <c r="GL276">
        <v>1</v>
      </c>
      <c r="GM276">
        <v>1</v>
      </c>
      <c r="GR276">
        <v>1</v>
      </c>
      <c r="GS276">
        <v>8</v>
      </c>
      <c r="GT276">
        <v>3</v>
      </c>
      <c r="GU276">
        <v>0</v>
      </c>
      <c r="GV276">
        <v>1</v>
      </c>
      <c r="HF276">
        <v>1</v>
      </c>
      <c r="HH276">
        <v>0</v>
      </c>
      <c r="HI276" t="s">
        <v>933</v>
      </c>
      <c r="IB276">
        <v>6</v>
      </c>
      <c r="IC276" t="s">
        <v>2087</v>
      </c>
      <c r="ID276">
        <v>3</v>
      </c>
      <c r="IE276" t="s">
        <v>2088</v>
      </c>
      <c r="IF276">
        <v>375</v>
      </c>
      <c r="IG276" t="s">
        <v>571</v>
      </c>
      <c r="IH276">
        <v>50</v>
      </c>
      <c r="II276" t="s">
        <v>1925</v>
      </c>
      <c r="IJ276">
        <v>1</v>
      </c>
      <c r="IK276" t="s">
        <v>1969</v>
      </c>
      <c r="IP276">
        <v>8</v>
      </c>
      <c r="IQ276" t="s">
        <v>398</v>
      </c>
      <c r="JP276">
        <v>1</v>
      </c>
      <c r="JQ276">
        <v>25</v>
      </c>
      <c r="JR276">
        <v>10</v>
      </c>
      <c r="JX276">
        <v>8</v>
      </c>
      <c r="JY276">
        <v>128</v>
      </c>
      <c r="KM276" t="s">
        <v>437</v>
      </c>
      <c r="KN276">
        <v>15</v>
      </c>
      <c r="KO276">
        <v>8</v>
      </c>
      <c r="KP276">
        <v>10</v>
      </c>
      <c r="KQ276">
        <v>20</v>
      </c>
      <c r="KR276">
        <v>30</v>
      </c>
      <c r="KS276">
        <v>40</v>
      </c>
      <c r="KT276">
        <v>35</v>
      </c>
      <c r="KU276">
        <v>8</v>
      </c>
      <c r="KV276">
        <v>10</v>
      </c>
      <c r="KW276">
        <v>22</v>
      </c>
      <c r="KX276">
        <v>32</v>
      </c>
      <c r="KY276">
        <v>42</v>
      </c>
      <c r="KZ276" t="s">
        <v>1970</v>
      </c>
      <c r="LA276">
        <v>100</v>
      </c>
      <c r="LB276">
        <v>10</v>
      </c>
      <c r="LC276">
        <v>10</v>
      </c>
      <c r="LD276">
        <v>10</v>
      </c>
      <c r="LF276">
        <v>4</v>
      </c>
      <c r="LH276">
        <v>768</v>
      </c>
      <c r="LI276">
        <v>32000</v>
      </c>
      <c r="LJ276">
        <v>0</v>
      </c>
    </row>
    <row r="277" spans="1:322">
      <c r="A277" t="s">
        <v>2089</v>
      </c>
      <c r="B277">
        <v>275</v>
      </c>
      <c r="C277" t="s">
        <v>1896</v>
      </c>
      <c r="D277" t="s">
        <v>2090</v>
      </c>
      <c r="E277">
        <v>12</v>
      </c>
      <c r="F277">
        <v>52</v>
      </c>
      <c r="AB277" t="s">
        <v>1350</v>
      </c>
      <c r="CS277">
        <v>1</v>
      </c>
      <c r="CT277" t="s">
        <v>780</v>
      </c>
      <c r="DA277" t="s">
        <v>2091</v>
      </c>
      <c r="DH277">
        <v>5</v>
      </c>
      <c r="DY277">
        <v>1</v>
      </c>
      <c r="EA277">
        <v>1</v>
      </c>
      <c r="EB277">
        <v>0</v>
      </c>
      <c r="ED277" t="s">
        <v>377</v>
      </c>
      <c r="EE277">
        <v>4</v>
      </c>
      <c r="EQ277" t="s">
        <v>429</v>
      </c>
      <c r="ER277" t="s">
        <v>370</v>
      </c>
      <c r="ES277" t="s">
        <v>374</v>
      </c>
      <c r="ET277">
        <v>21</v>
      </c>
      <c r="FA277">
        <v>1</v>
      </c>
      <c r="FH277">
        <v>1</v>
      </c>
      <c r="FW277">
        <v>24</v>
      </c>
      <c r="FX277">
        <v>20</v>
      </c>
      <c r="GC277" t="s">
        <v>2052</v>
      </c>
      <c r="GL277">
        <v>1</v>
      </c>
      <c r="GM277">
        <v>1</v>
      </c>
      <c r="GR277">
        <v>1</v>
      </c>
      <c r="GS277">
        <v>8</v>
      </c>
      <c r="GT277">
        <v>15</v>
      </c>
      <c r="GU277">
        <v>0</v>
      </c>
      <c r="HB277">
        <v>1</v>
      </c>
      <c r="HC277">
        <v>0</v>
      </c>
      <c r="HD277">
        <v>1</v>
      </c>
      <c r="HH277" t="s">
        <v>495</v>
      </c>
      <c r="HI277" t="s">
        <v>430</v>
      </c>
      <c r="IB277">
        <v>100</v>
      </c>
      <c r="IC277" t="s">
        <v>432</v>
      </c>
      <c r="ID277">
        <v>35</v>
      </c>
      <c r="IE277" t="s">
        <v>433</v>
      </c>
      <c r="IN277">
        <v>38</v>
      </c>
      <c r="IO277" t="s">
        <v>2092</v>
      </c>
      <c r="IP277">
        <v>1</v>
      </c>
      <c r="IQ277" t="s">
        <v>1931</v>
      </c>
      <c r="JP277">
        <v>1</v>
      </c>
      <c r="JQ277">
        <v>60</v>
      </c>
      <c r="JR277">
        <v>25</v>
      </c>
      <c r="JW277">
        <v>1</v>
      </c>
      <c r="JX277">
        <v>8</v>
      </c>
      <c r="LF277">
        <v>13</v>
      </c>
      <c r="LH277">
        <v>768</v>
      </c>
      <c r="LI277">
        <v>32000</v>
      </c>
      <c r="LJ277">
        <v>0</v>
      </c>
    </row>
    <row r="278" spans="1:322">
      <c r="A278" t="s">
        <v>1982</v>
      </c>
      <c r="B278">
        <v>276</v>
      </c>
      <c r="C278" t="s">
        <v>1896</v>
      </c>
      <c r="D278" t="s">
        <v>2093</v>
      </c>
      <c r="F278">
        <v>45</v>
      </c>
      <c r="AZ278" t="s">
        <v>604</v>
      </c>
      <c r="BA278" t="s">
        <v>605</v>
      </c>
      <c r="BB278" t="s">
        <v>602</v>
      </c>
      <c r="BC278" t="s">
        <v>603</v>
      </c>
      <c r="BD278" t="s">
        <v>608</v>
      </c>
      <c r="BE278" t="s">
        <v>609</v>
      </c>
      <c r="BF278" t="s">
        <v>1949</v>
      </c>
      <c r="BG278" t="s">
        <v>1950</v>
      </c>
      <c r="BH278" t="s">
        <v>836</v>
      </c>
      <c r="BI278" t="s">
        <v>837</v>
      </c>
      <c r="BJ278" t="s">
        <v>849</v>
      </c>
      <c r="BK278" t="s">
        <v>1944</v>
      </c>
      <c r="BL278" t="s">
        <v>832</v>
      </c>
      <c r="BM278" t="s">
        <v>835</v>
      </c>
      <c r="CB278" t="s">
        <v>2094</v>
      </c>
      <c r="CC278" t="s">
        <v>1955</v>
      </c>
      <c r="CD278">
        <v>5</v>
      </c>
      <c r="CF278" t="s">
        <v>456</v>
      </c>
      <c r="CG278" t="s">
        <v>2095</v>
      </c>
      <c r="CH278" t="s">
        <v>841</v>
      </c>
      <c r="CI278" t="s">
        <v>2096</v>
      </c>
      <c r="CJ278" t="s">
        <v>841</v>
      </c>
      <c r="CK278" t="s">
        <v>1895</v>
      </c>
      <c r="CL278" t="s">
        <v>1978</v>
      </c>
      <c r="CM278" t="s">
        <v>1980</v>
      </c>
      <c r="CN278" t="s">
        <v>1981</v>
      </c>
      <c r="CQ278">
        <v>32</v>
      </c>
      <c r="CT278" t="s">
        <v>1956</v>
      </c>
      <c r="EA278">
        <v>1</v>
      </c>
      <c r="EB278">
        <v>0</v>
      </c>
      <c r="ED278" t="s">
        <v>377</v>
      </c>
      <c r="EQ278" t="s">
        <v>839</v>
      </c>
      <c r="ER278" t="s">
        <v>839</v>
      </c>
      <c r="ES278" t="s">
        <v>839</v>
      </c>
      <c r="EW278">
        <v>1</v>
      </c>
      <c r="EX278">
        <v>4</v>
      </c>
      <c r="FW278">
        <v>30</v>
      </c>
      <c r="FX278">
        <v>20</v>
      </c>
      <c r="GC278" t="s">
        <v>1980</v>
      </c>
      <c r="GL278">
        <v>0</v>
      </c>
      <c r="GM278">
        <v>1</v>
      </c>
      <c r="GR278">
        <v>1</v>
      </c>
      <c r="GS278">
        <v>8</v>
      </c>
      <c r="GT278">
        <v>20</v>
      </c>
      <c r="GU278">
        <v>0</v>
      </c>
      <c r="GV278">
        <v>1</v>
      </c>
      <c r="IB278">
        <v>5</v>
      </c>
      <c r="IC278" t="s">
        <v>2097</v>
      </c>
      <c r="IP278">
        <v>12</v>
      </c>
      <c r="IQ278" t="s">
        <v>398</v>
      </c>
      <c r="JP278">
        <v>1</v>
      </c>
      <c r="JX278">
        <v>8</v>
      </c>
      <c r="KM278" t="s">
        <v>460</v>
      </c>
      <c r="KN278">
        <v>1</v>
      </c>
      <c r="KO278">
        <v>0</v>
      </c>
      <c r="KP278">
        <v>0</v>
      </c>
      <c r="KQ278">
        <v>0</v>
      </c>
      <c r="KR278">
        <v>0</v>
      </c>
      <c r="KS278">
        <v>0</v>
      </c>
      <c r="KT278">
        <v>50</v>
      </c>
      <c r="KU278">
        <v>8</v>
      </c>
      <c r="KV278">
        <v>14</v>
      </c>
      <c r="KW278">
        <v>22</v>
      </c>
      <c r="KX278">
        <v>28</v>
      </c>
      <c r="KY278">
        <v>34</v>
      </c>
      <c r="KZ278" t="s">
        <v>2098</v>
      </c>
      <c r="LF278">
        <v>3</v>
      </c>
      <c r="LH278">
        <v>896</v>
      </c>
      <c r="LI278">
        <v>64000</v>
      </c>
      <c r="LJ278">
        <v>0</v>
      </c>
    </row>
    <row r="279" spans="1:322">
      <c r="A279" t="s">
        <v>2099</v>
      </c>
      <c r="B279">
        <v>277</v>
      </c>
      <c r="C279" t="s">
        <v>1896</v>
      </c>
      <c r="D279" t="s">
        <v>2100</v>
      </c>
      <c r="E279">
        <v>28</v>
      </c>
      <c r="F279">
        <v>54</v>
      </c>
      <c r="S279" t="s">
        <v>2101</v>
      </c>
      <c r="X279">
        <v>33667</v>
      </c>
      <c r="Y279" t="s">
        <v>2102</v>
      </c>
      <c r="AA279" t="s">
        <v>495</v>
      </c>
      <c r="AB279" t="s">
        <v>702</v>
      </c>
      <c r="CT279" t="s">
        <v>2103</v>
      </c>
      <c r="EA279">
        <v>1</v>
      </c>
      <c r="EB279">
        <v>0</v>
      </c>
      <c r="ED279" t="s">
        <v>409</v>
      </c>
      <c r="EQ279" t="s">
        <v>383</v>
      </c>
      <c r="ER279" t="s">
        <v>383</v>
      </c>
      <c r="ES279" t="s">
        <v>383</v>
      </c>
      <c r="EW279">
        <v>1</v>
      </c>
      <c r="FW279">
        <v>30</v>
      </c>
      <c r="FX279">
        <v>20</v>
      </c>
      <c r="GC279" t="s">
        <v>2023</v>
      </c>
      <c r="GL279">
        <v>0</v>
      </c>
      <c r="GM279">
        <v>1</v>
      </c>
      <c r="GR279">
        <v>1</v>
      </c>
      <c r="GS279">
        <v>8</v>
      </c>
      <c r="GT279">
        <v>27</v>
      </c>
      <c r="GU279">
        <v>2</v>
      </c>
      <c r="GV279">
        <v>1</v>
      </c>
      <c r="GW279">
        <v>1</v>
      </c>
      <c r="GY279">
        <v>1</v>
      </c>
      <c r="GZ279" t="s">
        <v>445</v>
      </c>
      <c r="IB279">
        <v>3000</v>
      </c>
      <c r="IC279" t="s">
        <v>412</v>
      </c>
      <c r="ID279">
        <v>300</v>
      </c>
      <c r="IE279" t="s">
        <v>413</v>
      </c>
      <c r="IF279">
        <v>25</v>
      </c>
      <c r="IG279" t="s">
        <v>1857</v>
      </c>
      <c r="IH279">
        <v>6</v>
      </c>
      <c r="II279" t="s">
        <v>549</v>
      </c>
      <c r="IP279">
        <v>10</v>
      </c>
      <c r="IQ279" t="s">
        <v>398</v>
      </c>
      <c r="JP279">
        <v>1</v>
      </c>
      <c r="JT279">
        <v>32</v>
      </c>
      <c r="JV279">
        <v>3</v>
      </c>
      <c r="JX279">
        <v>8</v>
      </c>
      <c r="JY279">
        <v>96</v>
      </c>
      <c r="JZ279">
        <v>1</v>
      </c>
      <c r="KA279">
        <v>5</v>
      </c>
      <c r="KB279">
        <v>6</v>
      </c>
      <c r="KC279">
        <v>7</v>
      </c>
      <c r="KD279">
        <v>7</v>
      </c>
      <c r="KE279">
        <v>7</v>
      </c>
      <c r="KF279">
        <v>30</v>
      </c>
      <c r="KG279">
        <v>5</v>
      </c>
      <c r="KH279">
        <v>6</v>
      </c>
      <c r="KI279">
        <v>7</v>
      </c>
      <c r="KJ279">
        <v>7</v>
      </c>
      <c r="KK279">
        <v>7</v>
      </c>
      <c r="KL279" t="s">
        <v>2104</v>
      </c>
      <c r="LF279">
        <v>1</v>
      </c>
      <c r="LH279">
        <v>896</v>
      </c>
      <c r="LI279">
        <v>64000</v>
      </c>
      <c r="LJ279">
        <v>0</v>
      </c>
    </row>
    <row r="280" spans="1:322">
      <c r="A280" t="s">
        <v>2105</v>
      </c>
      <c r="B280">
        <v>278</v>
      </c>
      <c r="C280" t="s">
        <v>1896</v>
      </c>
      <c r="D280" t="s">
        <v>2106</v>
      </c>
      <c r="F280">
        <v>18</v>
      </c>
      <c r="Y280" t="s">
        <v>2107</v>
      </c>
      <c r="AA280" t="s">
        <v>495</v>
      </c>
      <c r="AC280" t="s">
        <v>2108</v>
      </c>
      <c r="AD280" t="s">
        <v>2109</v>
      </c>
      <c r="AE280" t="s">
        <v>2110</v>
      </c>
      <c r="AF280" t="s">
        <v>2111</v>
      </c>
      <c r="AG280" t="s">
        <v>2112</v>
      </c>
      <c r="AH280" t="s">
        <v>2113</v>
      </c>
      <c r="CT280" t="s">
        <v>2114</v>
      </c>
      <c r="EA280">
        <v>1</v>
      </c>
      <c r="EB280">
        <v>0</v>
      </c>
      <c r="ED280" t="s">
        <v>409</v>
      </c>
      <c r="EQ280" t="s">
        <v>383</v>
      </c>
      <c r="ER280" t="s">
        <v>383</v>
      </c>
      <c r="ES280" t="s">
        <v>383</v>
      </c>
      <c r="EW280">
        <v>1</v>
      </c>
      <c r="FM280">
        <v>1</v>
      </c>
      <c r="FW280">
        <v>30</v>
      </c>
      <c r="FX280">
        <v>20</v>
      </c>
      <c r="GC280" t="s">
        <v>2030</v>
      </c>
      <c r="GL280">
        <v>0</v>
      </c>
      <c r="GM280">
        <v>1</v>
      </c>
      <c r="GR280">
        <v>1</v>
      </c>
      <c r="GS280">
        <v>8</v>
      </c>
      <c r="GT280">
        <v>12</v>
      </c>
      <c r="GU280">
        <v>0</v>
      </c>
      <c r="GV280">
        <v>1</v>
      </c>
      <c r="GW280">
        <v>1</v>
      </c>
      <c r="IB280">
        <v>3000</v>
      </c>
      <c r="IC280" t="s">
        <v>412</v>
      </c>
      <c r="ID280">
        <v>300</v>
      </c>
      <c r="IE280" t="s">
        <v>413</v>
      </c>
      <c r="JP280">
        <v>1</v>
      </c>
      <c r="JX280">
        <v>6</v>
      </c>
      <c r="KM280" t="s">
        <v>467</v>
      </c>
      <c r="KN280">
        <v>24</v>
      </c>
      <c r="KO280">
        <v>6</v>
      </c>
      <c r="KP280">
        <v>8</v>
      </c>
      <c r="KQ280">
        <v>10</v>
      </c>
      <c r="KR280">
        <v>12</v>
      </c>
      <c r="KS280">
        <v>14</v>
      </c>
      <c r="KT280">
        <v>32</v>
      </c>
      <c r="KU280">
        <v>6</v>
      </c>
      <c r="KV280">
        <v>8</v>
      </c>
      <c r="KW280">
        <v>10</v>
      </c>
      <c r="KX280">
        <v>12</v>
      </c>
      <c r="KY280">
        <v>14</v>
      </c>
      <c r="LA280">
        <v>10</v>
      </c>
      <c r="LF280">
        <v>1</v>
      </c>
      <c r="LH280">
        <v>896</v>
      </c>
      <c r="LI280">
        <v>64000</v>
      </c>
      <c r="LJ280">
        <v>0</v>
      </c>
    </row>
    <row r="281" spans="1:322">
      <c r="A281" t="s">
        <v>2115</v>
      </c>
      <c r="B281">
        <v>279</v>
      </c>
      <c r="C281" t="s">
        <v>1896</v>
      </c>
      <c r="D281" t="s">
        <v>2116</v>
      </c>
      <c r="F281">
        <v>49</v>
      </c>
      <c r="Y281" t="s">
        <v>2041</v>
      </c>
      <c r="AC281" t="s">
        <v>598</v>
      </c>
      <c r="AD281" t="s">
        <v>2042</v>
      </c>
      <c r="AE281" t="s">
        <v>591</v>
      </c>
      <c r="AF281" t="s">
        <v>2028</v>
      </c>
      <c r="AG281" t="s">
        <v>593</v>
      </c>
      <c r="AH281" t="s">
        <v>2028</v>
      </c>
      <c r="AZ281" t="s">
        <v>561</v>
      </c>
      <c r="BA281" t="s">
        <v>941</v>
      </c>
      <c r="BB281" t="s">
        <v>564</v>
      </c>
      <c r="BC281" t="s">
        <v>941</v>
      </c>
      <c r="BD281" t="s">
        <v>563</v>
      </c>
      <c r="BE281" t="s">
        <v>941</v>
      </c>
      <c r="BF281" t="s">
        <v>565</v>
      </c>
      <c r="BG281" t="s">
        <v>941</v>
      </c>
      <c r="BH281" t="s">
        <v>600</v>
      </c>
      <c r="BI281" t="s">
        <v>601</v>
      </c>
      <c r="BJ281" t="s">
        <v>602</v>
      </c>
      <c r="BK281" t="s">
        <v>603</v>
      </c>
      <c r="BL281" t="s">
        <v>604</v>
      </c>
      <c r="BM281" t="s">
        <v>605</v>
      </c>
      <c r="BN281" t="s">
        <v>606</v>
      </c>
      <c r="BO281" t="s">
        <v>607</v>
      </c>
      <c r="BP281" t="s">
        <v>608</v>
      </c>
      <c r="BQ281" t="s">
        <v>609</v>
      </c>
      <c r="CB281" t="s">
        <v>2117</v>
      </c>
      <c r="CC281" t="s">
        <v>2041</v>
      </c>
      <c r="CD281">
        <v>1</v>
      </c>
      <c r="CF281" t="s">
        <v>566</v>
      </c>
      <c r="CQ281">
        <v>42</v>
      </c>
      <c r="CT281" t="s">
        <v>1956</v>
      </c>
      <c r="EA281">
        <v>1</v>
      </c>
      <c r="EB281">
        <v>0</v>
      </c>
      <c r="ED281" t="s">
        <v>409</v>
      </c>
      <c r="EQ281" t="s">
        <v>383</v>
      </c>
      <c r="ER281" t="s">
        <v>383</v>
      </c>
      <c r="ES281" t="s">
        <v>383</v>
      </c>
      <c r="EW281">
        <v>1</v>
      </c>
      <c r="FW281">
        <v>30</v>
      </c>
      <c r="FX281">
        <v>20</v>
      </c>
      <c r="GC281" t="s">
        <v>2039</v>
      </c>
      <c r="GJ281">
        <v>15</v>
      </c>
      <c r="GL281">
        <v>0</v>
      </c>
      <c r="GM281">
        <v>1</v>
      </c>
      <c r="GR281">
        <v>1</v>
      </c>
      <c r="GS281">
        <v>7</v>
      </c>
      <c r="GT281">
        <v>70</v>
      </c>
      <c r="GU281">
        <v>1</v>
      </c>
      <c r="GV281">
        <v>1</v>
      </c>
      <c r="GW281">
        <v>1</v>
      </c>
      <c r="IB281">
        <v>15</v>
      </c>
      <c r="IC281" t="s">
        <v>616</v>
      </c>
      <c r="ID281">
        <v>40</v>
      </c>
      <c r="IE281" t="s">
        <v>1176</v>
      </c>
      <c r="IF281">
        <v>5</v>
      </c>
      <c r="IG281" t="s">
        <v>1037</v>
      </c>
      <c r="IH281">
        <v>90</v>
      </c>
      <c r="II281" t="s">
        <v>1038</v>
      </c>
      <c r="IJ281">
        <v>24</v>
      </c>
      <c r="IK281" t="s">
        <v>2044</v>
      </c>
      <c r="IL281">
        <v>3</v>
      </c>
      <c r="IM281" t="s">
        <v>2045</v>
      </c>
      <c r="JP281">
        <v>1</v>
      </c>
      <c r="JX281">
        <v>8</v>
      </c>
      <c r="LF281">
        <v>3</v>
      </c>
      <c r="LH281">
        <v>896</v>
      </c>
      <c r="LI281">
        <v>64000</v>
      </c>
      <c r="LJ281">
        <v>0</v>
      </c>
    </row>
    <row r="282" spans="1:322">
      <c r="A282" t="s">
        <v>2118</v>
      </c>
      <c r="B282">
        <v>280</v>
      </c>
      <c r="C282" t="s">
        <v>1896</v>
      </c>
      <c r="D282" t="s">
        <v>2119</v>
      </c>
      <c r="E282">
        <v>23</v>
      </c>
      <c r="F282">
        <v>34</v>
      </c>
      <c r="I282">
        <v>40</v>
      </c>
      <c r="J282">
        <v>143</v>
      </c>
      <c r="K282">
        <v>41</v>
      </c>
      <c r="M282" t="s">
        <v>1460</v>
      </c>
      <c r="N282" t="s">
        <v>498</v>
      </c>
      <c r="S282" t="s">
        <v>2120</v>
      </c>
      <c r="T282" t="s">
        <v>2121</v>
      </c>
      <c r="U282" t="s">
        <v>2122</v>
      </c>
      <c r="Y282" t="s">
        <v>2123</v>
      </c>
      <c r="AA282">
        <v>375</v>
      </c>
      <c r="AB282" t="s">
        <v>555</v>
      </c>
      <c r="AC282" t="s">
        <v>2123</v>
      </c>
      <c r="AE282" t="s">
        <v>1921</v>
      </c>
      <c r="AF282" t="s">
        <v>1350</v>
      </c>
      <c r="DK282">
        <v>14</v>
      </c>
      <c r="DL282">
        <v>83</v>
      </c>
      <c r="DM282">
        <v>15</v>
      </c>
      <c r="DO282" t="s">
        <v>2120</v>
      </c>
      <c r="DP282" t="s">
        <v>2121</v>
      </c>
      <c r="DQ282" t="s">
        <v>2122</v>
      </c>
      <c r="EA282">
        <v>1</v>
      </c>
      <c r="EB282">
        <v>0</v>
      </c>
      <c r="ED282" t="s">
        <v>372</v>
      </c>
      <c r="EG282" t="s">
        <v>1098</v>
      </c>
      <c r="EQ282" t="s">
        <v>370</v>
      </c>
      <c r="ER282" t="s">
        <v>370</v>
      </c>
      <c r="ES282" t="s">
        <v>1534</v>
      </c>
      <c r="EW282">
        <v>1</v>
      </c>
      <c r="EY282">
        <v>1</v>
      </c>
      <c r="EZ282">
        <v>1</v>
      </c>
      <c r="FH282">
        <v>1</v>
      </c>
      <c r="FJ282">
        <v>1</v>
      </c>
      <c r="FW282">
        <v>30</v>
      </c>
      <c r="FX282">
        <v>20</v>
      </c>
      <c r="GC282" t="s">
        <v>2016</v>
      </c>
      <c r="GD282" t="s">
        <v>2082</v>
      </c>
      <c r="GL282">
        <v>1</v>
      </c>
      <c r="GM282">
        <v>1</v>
      </c>
      <c r="GR282">
        <v>1</v>
      </c>
      <c r="GS282">
        <v>8</v>
      </c>
      <c r="GT282">
        <v>4</v>
      </c>
      <c r="GU282">
        <v>0</v>
      </c>
      <c r="GV282">
        <v>1</v>
      </c>
      <c r="HF282">
        <v>1</v>
      </c>
      <c r="HH282" t="s">
        <v>557</v>
      </c>
      <c r="HI282" t="s">
        <v>2124</v>
      </c>
      <c r="IB282">
        <v>8</v>
      </c>
      <c r="IC282" t="s">
        <v>2125</v>
      </c>
      <c r="ID282">
        <v>6</v>
      </c>
      <c r="IE282" t="s">
        <v>2124</v>
      </c>
      <c r="IF282">
        <v>30</v>
      </c>
      <c r="IG282" t="s">
        <v>792</v>
      </c>
      <c r="IH282">
        <v>15</v>
      </c>
      <c r="II282" t="s">
        <v>793</v>
      </c>
      <c r="IJ282">
        <v>16</v>
      </c>
      <c r="IK282" t="s">
        <v>2126</v>
      </c>
      <c r="IL282">
        <v>10</v>
      </c>
      <c r="IM282" t="s">
        <v>2127</v>
      </c>
      <c r="IN282">
        <v>25</v>
      </c>
      <c r="IO282" t="s">
        <v>1925</v>
      </c>
      <c r="JP282">
        <v>1</v>
      </c>
      <c r="JQ282">
        <v>25</v>
      </c>
      <c r="JR282">
        <v>10</v>
      </c>
      <c r="JX282">
        <v>8</v>
      </c>
      <c r="JY282">
        <v>128</v>
      </c>
      <c r="LF282">
        <v>4</v>
      </c>
      <c r="LG282">
        <v>-3</v>
      </c>
      <c r="LH282">
        <v>896</v>
      </c>
      <c r="LI282">
        <v>64000</v>
      </c>
      <c r="LJ282">
        <v>0</v>
      </c>
    </row>
    <row r="283" spans="1:322">
      <c r="A283" t="s">
        <v>1995</v>
      </c>
      <c r="B283">
        <v>281</v>
      </c>
      <c r="F283">
        <v>125</v>
      </c>
      <c r="S283" t="s">
        <v>2128</v>
      </c>
      <c r="DI283">
        <v>70</v>
      </c>
      <c r="DO283" t="s">
        <v>2128</v>
      </c>
      <c r="EA283">
        <v>1</v>
      </c>
      <c r="EB283">
        <v>0</v>
      </c>
      <c r="ED283" t="s">
        <v>409</v>
      </c>
      <c r="EQ283" t="s">
        <v>429</v>
      </c>
      <c r="ER283" t="s">
        <v>429</v>
      </c>
      <c r="ES283" t="s">
        <v>839</v>
      </c>
      <c r="EW283">
        <v>1</v>
      </c>
      <c r="FW283">
        <v>1</v>
      </c>
      <c r="GL283">
        <v>0</v>
      </c>
      <c r="GM283">
        <v>0</v>
      </c>
      <c r="GV283">
        <v>1</v>
      </c>
      <c r="HN283" t="s">
        <v>2129</v>
      </c>
      <c r="HO283" t="s">
        <v>1985</v>
      </c>
      <c r="IP283">
        <v>5</v>
      </c>
      <c r="IQ283" t="s">
        <v>2130</v>
      </c>
      <c r="JP283">
        <v>1</v>
      </c>
      <c r="JX283">
        <v>8</v>
      </c>
      <c r="LI283">
        <v>0</v>
      </c>
      <c r="LJ283">
        <v>0</v>
      </c>
    </row>
    <row r="284" spans="1:322">
      <c r="A284" t="s">
        <v>2131</v>
      </c>
      <c r="B284">
        <v>282</v>
      </c>
      <c r="E284">
        <v>59</v>
      </c>
      <c r="F284">
        <v>126</v>
      </c>
      <c r="S284" t="s">
        <v>2132</v>
      </c>
      <c r="DI284">
        <v>71</v>
      </c>
      <c r="DO284" t="s">
        <v>2132</v>
      </c>
      <c r="DP284" t="s">
        <v>2133</v>
      </c>
      <c r="DS284">
        <v>8</v>
      </c>
      <c r="DT284" t="s">
        <v>2134</v>
      </c>
      <c r="DU284" t="s">
        <v>1586</v>
      </c>
      <c r="DV284" t="s">
        <v>697</v>
      </c>
      <c r="EA284">
        <v>1</v>
      </c>
      <c r="EB284">
        <v>0</v>
      </c>
      <c r="ED284" t="s">
        <v>409</v>
      </c>
      <c r="EQ284" t="s">
        <v>429</v>
      </c>
      <c r="ER284" t="s">
        <v>429</v>
      </c>
      <c r="ES284" t="s">
        <v>383</v>
      </c>
      <c r="ET284">
        <v>6</v>
      </c>
      <c r="EW284">
        <v>1</v>
      </c>
      <c r="FW284">
        <v>1</v>
      </c>
      <c r="GL284">
        <v>0</v>
      </c>
      <c r="GM284">
        <v>0</v>
      </c>
      <c r="GV284">
        <v>1</v>
      </c>
      <c r="HH284" t="s">
        <v>2135</v>
      </c>
      <c r="HI284" t="s">
        <v>1552</v>
      </c>
      <c r="HJ284" t="s">
        <v>1586</v>
      </c>
      <c r="HK284" t="s">
        <v>697</v>
      </c>
      <c r="IB284">
        <v>30</v>
      </c>
      <c r="IC284" t="s">
        <v>696</v>
      </c>
      <c r="IF284">
        <v>100</v>
      </c>
      <c r="IG284" t="s">
        <v>2136</v>
      </c>
      <c r="IH284">
        <v>120</v>
      </c>
      <c r="II284" t="s">
        <v>2137</v>
      </c>
      <c r="JP284">
        <v>1</v>
      </c>
      <c r="JX284">
        <v>4</v>
      </c>
      <c r="KM284" t="s">
        <v>399</v>
      </c>
      <c r="KN284">
        <v>18</v>
      </c>
      <c r="KO284">
        <v>15</v>
      </c>
      <c r="KP284">
        <v>15</v>
      </c>
      <c r="KQ284">
        <v>15</v>
      </c>
      <c r="KR284">
        <v>15</v>
      </c>
      <c r="KS284">
        <v>15</v>
      </c>
      <c r="KT284">
        <v>37</v>
      </c>
      <c r="KU284">
        <v>15</v>
      </c>
      <c r="KV284">
        <v>15</v>
      </c>
      <c r="KW284">
        <v>15</v>
      </c>
      <c r="KX284">
        <v>15</v>
      </c>
      <c r="KY284">
        <v>15</v>
      </c>
      <c r="LI284">
        <v>0</v>
      </c>
      <c r="LJ284">
        <v>0</v>
      </c>
    </row>
    <row r="285" spans="1:322">
      <c r="A285" t="s">
        <v>2138</v>
      </c>
      <c r="B285">
        <v>283</v>
      </c>
      <c r="P285" t="s">
        <v>2139</v>
      </c>
      <c r="R285">
        <v>1</v>
      </c>
      <c r="CT285" t="s">
        <v>649</v>
      </c>
      <c r="DE285" t="s">
        <v>724</v>
      </c>
      <c r="DI285">
        <v>72</v>
      </c>
      <c r="DO285" t="s">
        <v>2139</v>
      </c>
      <c r="DS285">
        <v>40</v>
      </c>
      <c r="DT285" t="s">
        <v>2134</v>
      </c>
      <c r="EA285">
        <v>1</v>
      </c>
      <c r="EB285">
        <v>0</v>
      </c>
      <c r="ED285" t="s">
        <v>409</v>
      </c>
      <c r="EQ285" t="s">
        <v>429</v>
      </c>
      <c r="ER285" t="s">
        <v>429</v>
      </c>
      <c r="ES285" t="s">
        <v>839</v>
      </c>
      <c r="EW285">
        <v>1</v>
      </c>
      <c r="FW285">
        <v>1</v>
      </c>
      <c r="GL285">
        <v>0</v>
      </c>
      <c r="GM285">
        <v>0</v>
      </c>
      <c r="GV285">
        <v>1</v>
      </c>
      <c r="JP285">
        <v>1</v>
      </c>
      <c r="JX285">
        <v>8</v>
      </c>
      <c r="LI285">
        <v>0</v>
      </c>
      <c r="LJ285">
        <v>0</v>
      </c>
    </row>
    <row r="286" spans="1:322">
      <c r="A286" t="s">
        <v>2140</v>
      </c>
      <c r="B286">
        <v>284</v>
      </c>
      <c r="F286">
        <v>28</v>
      </c>
      <c r="S286" t="s">
        <v>2141</v>
      </c>
      <c r="DD286" t="s">
        <v>2142</v>
      </c>
      <c r="DH286">
        <v>46</v>
      </c>
      <c r="DO286" t="s">
        <v>2141</v>
      </c>
      <c r="EA286">
        <v>1</v>
      </c>
      <c r="EB286">
        <v>0</v>
      </c>
      <c r="ED286" t="s">
        <v>409</v>
      </c>
      <c r="EQ286" t="s">
        <v>429</v>
      </c>
      <c r="ER286" t="s">
        <v>429</v>
      </c>
      <c r="ES286" t="s">
        <v>370</v>
      </c>
      <c r="EW286">
        <v>1</v>
      </c>
      <c r="FW286">
        <v>1</v>
      </c>
      <c r="GL286">
        <v>0</v>
      </c>
      <c r="GM286">
        <v>0</v>
      </c>
      <c r="GV286">
        <v>1</v>
      </c>
      <c r="HH286">
        <v>3</v>
      </c>
      <c r="HI286" t="s">
        <v>2143</v>
      </c>
      <c r="HJ286">
        <v>45</v>
      </c>
      <c r="HK286" t="s">
        <v>2144</v>
      </c>
      <c r="IB286">
        <v>45</v>
      </c>
      <c r="IC286" t="s">
        <v>2144</v>
      </c>
      <c r="ID286">
        <v>3</v>
      </c>
      <c r="IE286" t="s">
        <v>2143</v>
      </c>
      <c r="JP286">
        <v>1</v>
      </c>
      <c r="JX286">
        <v>8</v>
      </c>
      <c r="LI286">
        <v>0</v>
      </c>
      <c r="LJ286">
        <v>0</v>
      </c>
    </row>
    <row r="287" spans="1:322">
      <c r="A287" t="s">
        <v>2145</v>
      </c>
      <c r="B287">
        <v>285</v>
      </c>
      <c r="F287">
        <v>141</v>
      </c>
      <c r="AB287" t="s">
        <v>404</v>
      </c>
      <c r="EA287">
        <v>1</v>
      </c>
      <c r="EB287">
        <v>0</v>
      </c>
      <c r="ED287" t="s">
        <v>409</v>
      </c>
      <c r="EQ287" t="s">
        <v>429</v>
      </c>
      <c r="ER287" t="s">
        <v>429</v>
      </c>
      <c r="ES287" t="s">
        <v>389</v>
      </c>
      <c r="EW287">
        <v>1</v>
      </c>
      <c r="FW287">
        <v>1</v>
      </c>
      <c r="GL287">
        <v>0</v>
      </c>
      <c r="GM287">
        <v>0</v>
      </c>
      <c r="GV287">
        <v>1</v>
      </c>
      <c r="HH287">
        <v>0</v>
      </c>
      <c r="HI287" t="s">
        <v>931</v>
      </c>
      <c r="HJ287">
        <v>0</v>
      </c>
      <c r="HK287" t="s">
        <v>932</v>
      </c>
      <c r="HL287">
        <v>0</v>
      </c>
      <c r="HM287" t="s">
        <v>933</v>
      </c>
      <c r="IF287">
        <v>6</v>
      </c>
      <c r="IG287" t="s">
        <v>935</v>
      </c>
      <c r="IH287">
        <v>1</v>
      </c>
      <c r="II287" t="s">
        <v>936</v>
      </c>
      <c r="IJ287">
        <v>40</v>
      </c>
      <c r="IK287" t="s">
        <v>2146</v>
      </c>
      <c r="IL287">
        <v>0</v>
      </c>
      <c r="IM287" t="s">
        <v>2147</v>
      </c>
      <c r="JP287">
        <v>1</v>
      </c>
      <c r="JX287">
        <v>8</v>
      </c>
      <c r="LI287">
        <v>0</v>
      </c>
      <c r="LJ287">
        <v>0</v>
      </c>
    </row>
    <row r="288" spans="1:322">
      <c r="A288" t="s">
        <v>2148</v>
      </c>
      <c r="B288">
        <v>286</v>
      </c>
      <c r="P288" t="s">
        <v>2149</v>
      </c>
      <c r="R288">
        <v>1</v>
      </c>
      <c r="CT288" t="s">
        <v>2150</v>
      </c>
      <c r="DN288" t="s">
        <v>2149</v>
      </c>
      <c r="EA288">
        <v>1</v>
      </c>
      <c r="EB288">
        <v>0</v>
      </c>
      <c r="ED288" t="s">
        <v>409</v>
      </c>
      <c r="EQ288" t="s">
        <v>429</v>
      </c>
      <c r="ER288" t="s">
        <v>429</v>
      </c>
      <c r="ES288" t="s">
        <v>389</v>
      </c>
      <c r="EW288">
        <v>1</v>
      </c>
      <c r="FW288">
        <v>1</v>
      </c>
      <c r="GL288">
        <v>0</v>
      </c>
      <c r="GM288">
        <v>0</v>
      </c>
      <c r="GV288">
        <v>1</v>
      </c>
      <c r="JP288">
        <v>1</v>
      </c>
      <c r="JX288">
        <v>8</v>
      </c>
      <c r="LI288">
        <v>0</v>
      </c>
      <c r="LJ288">
        <v>0</v>
      </c>
    </row>
    <row r="289" spans="1:322">
      <c r="A289" t="s">
        <v>2151</v>
      </c>
      <c r="B289">
        <v>287</v>
      </c>
      <c r="F289">
        <v>28</v>
      </c>
      <c r="S289" t="s">
        <v>2152</v>
      </c>
      <c r="DH289">
        <v>47</v>
      </c>
      <c r="DO289" t="s">
        <v>2152</v>
      </c>
      <c r="DS289">
        <v>16</v>
      </c>
      <c r="DT289" t="s">
        <v>1881</v>
      </c>
      <c r="EA289">
        <v>1</v>
      </c>
      <c r="EB289">
        <v>0</v>
      </c>
      <c r="ED289" t="s">
        <v>409</v>
      </c>
      <c r="EQ289" t="s">
        <v>429</v>
      </c>
      <c r="ER289" t="s">
        <v>429</v>
      </c>
      <c r="ES289" t="s">
        <v>370</v>
      </c>
      <c r="EW289">
        <v>1</v>
      </c>
      <c r="FW289">
        <v>1</v>
      </c>
      <c r="GL289">
        <v>0</v>
      </c>
      <c r="GM289">
        <v>0</v>
      </c>
      <c r="GV289">
        <v>1</v>
      </c>
      <c r="HN289">
        <v>1</v>
      </c>
      <c r="HO289" t="s">
        <v>2153</v>
      </c>
      <c r="JP289">
        <v>1</v>
      </c>
      <c r="JX289">
        <v>8</v>
      </c>
      <c r="LI289">
        <v>0</v>
      </c>
      <c r="LJ289">
        <v>0</v>
      </c>
    </row>
    <row r="290" spans="1:322">
      <c r="A290" t="s">
        <v>2154</v>
      </c>
      <c r="B290">
        <v>288</v>
      </c>
      <c r="F290">
        <v>28</v>
      </c>
      <c r="S290" t="s">
        <v>2155</v>
      </c>
      <c r="DH290">
        <v>47</v>
      </c>
      <c r="DO290" t="s">
        <v>2155</v>
      </c>
      <c r="DS290">
        <v>16</v>
      </c>
      <c r="DT290" t="s">
        <v>1881</v>
      </c>
      <c r="EA290">
        <v>1</v>
      </c>
      <c r="EB290">
        <v>0</v>
      </c>
      <c r="ED290" t="s">
        <v>409</v>
      </c>
      <c r="EQ290" t="s">
        <v>429</v>
      </c>
      <c r="ER290" t="s">
        <v>429</v>
      </c>
      <c r="ES290" t="s">
        <v>370</v>
      </c>
      <c r="EW290">
        <v>1</v>
      </c>
      <c r="FW290">
        <v>1</v>
      </c>
      <c r="GL290">
        <v>0</v>
      </c>
      <c r="GM290">
        <v>0</v>
      </c>
      <c r="GV290">
        <v>1</v>
      </c>
      <c r="HN290" t="s">
        <v>495</v>
      </c>
      <c r="HO290" t="s">
        <v>2156</v>
      </c>
      <c r="IB290">
        <v>20</v>
      </c>
      <c r="IC290" t="s">
        <v>2157</v>
      </c>
      <c r="ID290">
        <v>5</v>
      </c>
      <c r="IE290" t="s">
        <v>2158</v>
      </c>
      <c r="JP290">
        <v>1</v>
      </c>
      <c r="JX290">
        <v>8</v>
      </c>
      <c r="LI290">
        <v>0</v>
      </c>
      <c r="LJ290">
        <v>0</v>
      </c>
    </row>
    <row r="291" spans="1:322">
      <c r="A291" t="s">
        <v>2159</v>
      </c>
      <c r="B291">
        <v>289</v>
      </c>
      <c r="E291">
        <v>60</v>
      </c>
      <c r="F291">
        <v>127</v>
      </c>
      <c r="EA291">
        <v>1</v>
      </c>
      <c r="EB291">
        <v>0</v>
      </c>
      <c r="ED291" t="s">
        <v>409</v>
      </c>
      <c r="EQ291" t="s">
        <v>429</v>
      </c>
      <c r="ER291" t="s">
        <v>429</v>
      </c>
      <c r="ES291" t="s">
        <v>370</v>
      </c>
      <c r="EW291">
        <v>1</v>
      </c>
      <c r="FW291">
        <v>1</v>
      </c>
      <c r="GL291">
        <v>0</v>
      </c>
      <c r="GM291">
        <v>0</v>
      </c>
      <c r="GV291">
        <v>1</v>
      </c>
      <c r="HH291" t="s">
        <v>555</v>
      </c>
      <c r="HI291" t="s">
        <v>2160</v>
      </c>
      <c r="HJ291">
        <v>0</v>
      </c>
      <c r="HK291" t="s">
        <v>1016</v>
      </c>
      <c r="HL291">
        <v>0</v>
      </c>
      <c r="HM291" t="s">
        <v>1842</v>
      </c>
      <c r="IB291">
        <v>25</v>
      </c>
      <c r="IC291" t="s">
        <v>2160</v>
      </c>
      <c r="JP291">
        <v>1</v>
      </c>
      <c r="JX291">
        <v>8</v>
      </c>
      <c r="JZ291">
        <v>1</v>
      </c>
      <c r="KF291">
        <v>3</v>
      </c>
      <c r="LI291">
        <v>0</v>
      </c>
      <c r="LJ291">
        <v>0</v>
      </c>
    </row>
    <row r="292" spans="1:322">
      <c r="A292" t="s">
        <v>2161</v>
      </c>
      <c r="B292">
        <v>290</v>
      </c>
      <c r="F292">
        <v>128</v>
      </c>
      <c r="W292" t="s">
        <v>1025</v>
      </c>
      <c r="EA292">
        <v>1</v>
      </c>
      <c r="EB292">
        <v>0</v>
      </c>
      <c r="ED292" t="s">
        <v>409</v>
      </c>
      <c r="EQ292" t="s">
        <v>429</v>
      </c>
      <c r="ER292" t="s">
        <v>429</v>
      </c>
      <c r="ES292" t="s">
        <v>456</v>
      </c>
      <c r="EW292">
        <v>1</v>
      </c>
      <c r="FW292">
        <v>1</v>
      </c>
      <c r="GL292">
        <v>0</v>
      </c>
      <c r="GM292">
        <v>0</v>
      </c>
      <c r="HH292" t="s">
        <v>495</v>
      </c>
      <c r="HI292" t="s">
        <v>571</v>
      </c>
      <c r="IB292">
        <v>100</v>
      </c>
      <c r="IC292" t="s">
        <v>412</v>
      </c>
      <c r="ID292">
        <v>20</v>
      </c>
      <c r="IE292" t="s">
        <v>413</v>
      </c>
      <c r="JP292">
        <v>1</v>
      </c>
      <c r="JX292">
        <v>8</v>
      </c>
      <c r="LI292">
        <v>0</v>
      </c>
      <c r="LJ292">
        <v>0</v>
      </c>
    </row>
    <row r="293" spans="1:322">
      <c r="A293" t="s">
        <v>2162</v>
      </c>
      <c r="B293">
        <v>291</v>
      </c>
      <c r="P293" t="s">
        <v>2163</v>
      </c>
      <c r="DN293" t="s">
        <v>2163</v>
      </c>
      <c r="EA293">
        <v>1</v>
      </c>
      <c r="EB293">
        <v>0</v>
      </c>
      <c r="ED293" t="s">
        <v>409</v>
      </c>
      <c r="EQ293" t="s">
        <v>429</v>
      </c>
      <c r="ER293" t="s">
        <v>429</v>
      </c>
      <c r="ES293" t="s">
        <v>839</v>
      </c>
      <c r="EW293">
        <v>1</v>
      </c>
      <c r="FW293">
        <v>1</v>
      </c>
      <c r="GL293">
        <v>0</v>
      </c>
      <c r="GM293">
        <v>0</v>
      </c>
      <c r="GV293">
        <v>1</v>
      </c>
      <c r="JP293">
        <v>1</v>
      </c>
      <c r="JX293">
        <v>8</v>
      </c>
      <c r="JZ293">
        <v>10</v>
      </c>
      <c r="KA293">
        <v>5</v>
      </c>
      <c r="KB293">
        <v>5</v>
      </c>
      <c r="KC293">
        <v>5</v>
      </c>
      <c r="KD293">
        <v>5</v>
      </c>
      <c r="KE293">
        <v>5</v>
      </c>
      <c r="KF293">
        <v>20</v>
      </c>
      <c r="KG293">
        <v>5</v>
      </c>
      <c r="KH293">
        <v>5</v>
      </c>
      <c r="KI293">
        <v>5</v>
      </c>
      <c r="KJ293">
        <v>5</v>
      </c>
      <c r="KK293">
        <v>5</v>
      </c>
      <c r="LI293">
        <v>0</v>
      </c>
      <c r="LJ293">
        <v>0</v>
      </c>
    </row>
    <row r="294" spans="1:322">
      <c r="A294" t="s">
        <v>2164</v>
      </c>
      <c r="B294">
        <v>292</v>
      </c>
      <c r="F294">
        <v>98</v>
      </c>
      <c r="DH294">
        <v>48</v>
      </c>
      <c r="DI294">
        <v>73</v>
      </c>
      <c r="EA294">
        <v>1</v>
      </c>
      <c r="EB294">
        <v>0</v>
      </c>
      <c r="ED294" t="s">
        <v>409</v>
      </c>
      <c r="EQ294" t="s">
        <v>429</v>
      </c>
      <c r="ER294" t="s">
        <v>429</v>
      </c>
      <c r="ES294" t="s">
        <v>456</v>
      </c>
      <c r="EW294">
        <v>1</v>
      </c>
      <c r="FW294">
        <v>1</v>
      </c>
      <c r="GL294">
        <v>0</v>
      </c>
      <c r="GM294">
        <v>0</v>
      </c>
      <c r="GV294">
        <v>1</v>
      </c>
      <c r="JP294">
        <v>1</v>
      </c>
      <c r="JX294">
        <v>8</v>
      </c>
      <c r="LI294">
        <v>0</v>
      </c>
      <c r="LJ294">
        <v>0</v>
      </c>
    </row>
    <row r="295" spans="1:322">
      <c r="A295" t="s">
        <v>2165</v>
      </c>
      <c r="B295">
        <v>293</v>
      </c>
      <c r="E295">
        <v>61</v>
      </c>
      <c r="DH295">
        <v>38</v>
      </c>
      <c r="EA295">
        <v>1</v>
      </c>
      <c r="EB295">
        <v>0</v>
      </c>
      <c r="ED295" t="s">
        <v>409</v>
      </c>
      <c r="EQ295" t="s">
        <v>429</v>
      </c>
      <c r="ER295" t="s">
        <v>429</v>
      </c>
      <c r="ES295" t="s">
        <v>456</v>
      </c>
      <c r="EW295">
        <v>1</v>
      </c>
      <c r="FW295">
        <v>1</v>
      </c>
      <c r="GL295">
        <v>0</v>
      </c>
      <c r="GM295">
        <v>0</v>
      </c>
      <c r="GV295">
        <v>1</v>
      </c>
      <c r="JP295">
        <v>1</v>
      </c>
      <c r="JX295">
        <v>8</v>
      </c>
      <c r="LI295">
        <v>0</v>
      </c>
      <c r="LJ295">
        <v>0</v>
      </c>
    </row>
    <row r="296" spans="1:322">
      <c r="A296" t="s">
        <v>1691</v>
      </c>
      <c r="B296">
        <v>294</v>
      </c>
      <c r="F296">
        <v>130</v>
      </c>
      <c r="S296" t="s">
        <v>2166</v>
      </c>
      <c r="Z296" t="s">
        <v>1533</v>
      </c>
      <c r="AC296" t="s">
        <v>491</v>
      </c>
      <c r="AD296">
        <v>-100</v>
      </c>
      <c r="CX296" t="s">
        <v>2167</v>
      </c>
      <c r="CY296" t="s">
        <v>2168</v>
      </c>
      <c r="CZ296" t="s">
        <v>2169</v>
      </c>
      <c r="DH296">
        <v>49</v>
      </c>
      <c r="DO296" t="s">
        <v>2170</v>
      </c>
      <c r="DP296" t="s">
        <v>1835</v>
      </c>
      <c r="DQ296" t="s">
        <v>2171</v>
      </c>
      <c r="DR296" t="s">
        <v>2172</v>
      </c>
      <c r="DS296" t="s">
        <v>2173</v>
      </c>
      <c r="DT296" t="s">
        <v>2174</v>
      </c>
      <c r="DU296">
        <v>35</v>
      </c>
      <c r="DV296" t="s">
        <v>1789</v>
      </c>
      <c r="DW296">
        <v>6</v>
      </c>
      <c r="DX296" t="s">
        <v>2175</v>
      </c>
      <c r="EA296">
        <v>1</v>
      </c>
      <c r="EB296">
        <v>0</v>
      </c>
      <c r="ED296" t="s">
        <v>409</v>
      </c>
      <c r="EQ296" t="s">
        <v>429</v>
      </c>
      <c r="ER296" t="s">
        <v>429</v>
      </c>
      <c r="ES296" t="s">
        <v>456</v>
      </c>
      <c r="EW296">
        <v>1</v>
      </c>
      <c r="FW296">
        <v>1</v>
      </c>
      <c r="GL296">
        <v>0</v>
      </c>
      <c r="GM296">
        <v>0</v>
      </c>
      <c r="GV296">
        <v>1</v>
      </c>
      <c r="HH296" t="s">
        <v>443</v>
      </c>
      <c r="HI296" t="s">
        <v>444</v>
      </c>
      <c r="HN296">
        <v>20</v>
      </c>
      <c r="HO296" t="s">
        <v>2176</v>
      </c>
      <c r="IB296">
        <v>3</v>
      </c>
      <c r="IC296" t="s">
        <v>450</v>
      </c>
      <c r="ID296">
        <v>1</v>
      </c>
      <c r="IE296" t="s">
        <v>451</v>
      </c>
      <c r="JP296">
        <v>1</v>
      </c>
      <c r="JX296">
        <v>8</v>
      </c>
      <c r="LI296">
        <v>0</v>
      </c>
      <c r="LJ296">
        <v>0</v>
      </c>
    </row>
    <row r="297" spans="1:322">
      <c r="A297" t="s">
        <v>2177</v>
      </c>
      <c r="B297">
        <v>295</v>
      </c>
      <c r="F297">
        <v>131</v>
      </c>
      <c r="Z297" t="s">
        <v>2178</v>
      </c>
      <c r="AA297" t="s">
        <v>557</v>
      </c>
      <c r="AC297" t="s">
        <v>491</v>
      </c>
      <c r="AD297" t="s">
        <v>445</v>
      </c>
      <c r="AE297" t="s">
        <v>492</v>
      </c>
      <c r="AF297" t="s">
        <v>702</v>
      </c>
      <c r="AG297" t="s">
        <v>676</v>
      </c>
      <c r="AH297" t="s">
        <v>498</v>
      </c>
      <c r="AI297" t="s">
        <v>893</v>
      </c>
      <c r="AJ297" t="s">
        <v>1460</v>
      </c>
      <c r="CB297" t="s">
        <v>2179</v>
      </c>
      <c r="CF297" t="s">
        <v>456</v>
      </c>
      <c r="CQ297">
        <v>33</v>
      </c>
      <c r="EA297">
        <v>1</v>
      </c>
      <c r="EB297">
        <v>0</v>
      </c>
      <c r="ED297" t="s">
        <v>409</v>
      </c>
      <c r="EQ297" t="s">
        <v>429</v>
      </c>
      <c r="ER297" t="s">
        <v>429</v>
      </c>
      <c r="ES297" t="s">
        <v>1534</v>
      </c>
      <c r="EW297">
        <v>1</v>
      </c>
      <c r="FW297">
        <v>1</v>
      </c>
      <c r="GL297">
        <v>0</v>
      </c>
      <c r="GM297">
        <v>0</v>
      </c>
      <c r="GV297">
        <v>1</v>
      </c>
      <c r="HH297" t="s">
        <v>555</v>
      </c>
      <c r="HI297" t="s">
        <v>2180</v>
      </c>
      <c r="IB297">
        <v>65</v>
      </c>
      <c r="IC297" t="s">
        <v>2180</v>
      </c>
      <c r="ID297">
        <v>250</v>
      </c>
      <c r="IE297" t="s">
        <v>2181</v>
      </c>
      <c r="IF297">
        <v>80</v>
      </c>
      <c r="IG297" t="s">
        <v>1091</v>
      </c>
      <c r="IH297">
        <v>80</v>
      </c>
      <c r="II297" t="s">
        <v>505</v>
      </c>
      <c r="IJ297">
        <v>50</v>
      </c>
      <c r="IK297" t="s">
        <v>1237</v>
      </c>
      <c r="IL297">
        <v>100</v>
      </c>
      <c r="IM297" t="s">
        <v>430</v>
      </c>
      <c r="JP297">
        <v>1</v>
      </c>
      <c r="JX297">
        <v>8</v>
      </c>
      <c r="LI297">
        <v>0</v>
      </c>
      <c r="LJ297">
        <v>0</v>
      </c>
    </row>
    <row r="298" spans="1:322">
      <c r="A298" t="s">
        <v>1863</v>
      </c>
      <c r="B298">
        <v>296</v>
      </c>
      <c r="F298">
        <v>65</v>
      </c>
      <c r="X298">
        <v>65795</v>
      </c>
      <c r="Y298" t="s">
        <v>2182</v>
      </c>
      <c r="Z298" t="s">
        <v>2183</v>
      </c>
      <c r="AB298" t="s">
        <v>495</v>
      </c>
      <c r="AC298" t="s">
        <v>1042</v>
      </c>
      <c r="AD298" t="s">
        <v>1043</v>
      </c>
      <c r="EA298">
        <v>1</v>
      </c>
      <c r="EB298">
        <v>0</v>
      </c>
      <c r="ED298" t="s">
        <v>409</v>
      </c>
      <c r="EQ298" t="s">
        <v>429</v>
      </c>
      <c r="ER298" t="s">
        <v>429</v>
      </c>
      <c r="ES298" t="s">
        <v>370</v>
      </c>
      <c r="EW298">
        <v>1</v>
      </c>
      <c r="FW298">
        <v>1</v>
      </c>
      <c r="GL298">
        <v>0</v>
      </c>
      <c r="GM298">
        <v>0</v>
      </c>
      <c r="GV298">
        <v>1</v>
      </c>
      <c r="GX298">
        <v>1</v>
      </c>
      <c r="IB298">
        <v>30</v>
      </c>
      <c r="IC298" t="s">
        <v>2184</v>
      </c>
      <c r="ID298">
        <v>2</v>
      </c>
      <c r="IE298" t="s">
        <v>2185</v>
      </c>
      <c r="JP298">
        <v>1</v>
      </c>
      <c r="JX298">
        <v>8</v>
      </c>
      <c r="KN298">
        <v>32</v>
      </c>
      <c r="KO298">
        <v>9</v>
      </c>
      <c r="KP298">
        <v>18</v>
      </c>
      <c r="KQ298">
        <v>27</v>
      </c>
      <c r="KR298">
        <v>36</v>
      </c>
      <c r="KS298">
        <v>45</v>
      </c>
      <c r="LI298">
        <v>0</v>
      </c>
      <c r="LJ298">
        <v>0</v>
      </c>
    </row>
    <row r="299" spans="1:322">
      <c r="A299" t="s">
        <v>1803</v>
      </c>
      <c r="B299">
        <v>297</v>
      </c>
      <c r="F299">
        <v>65</v>
      </c>
      <c r="X299">
        <v>65795</v>
      </c>
      <c r="Y299" t="s">
        <v>2186</v>
      </c>
      <c r="Z299" t="s">
        <v>2187</v>
      </c>
      <c r="AB299" t="s">
        <v>495</v>
      </c>
      <c r="AC299" t="s">
        <v>522</v>
      </c>
      <c r="AD299" t="s">
        <v>404</v>
      </c>
      <c r="AE299" t="s">
        <v>893</v>
      </c>
      <c r="AF299" t="s">
        <v>405</v>
      </c>
      <c r="EA299">
        <v>1</v>
      </c>
      <c r="EB299">
        <v>0</v>
      </c>
      <c r="ED299" t="s">
        <v>409</v>
      </c>
      <c r="EQ299" t="s">
        <v>429</v>
      </c>
      <c r="ER299" t="s">
        <v>429</v>
      </c>
      <c r="ES299" t="s">
        <v>370</v>
      </c>
      <c r="EW299">
        <v>1</v>
      </c>
      <c r="FW299">
        <v>1</v>
      </c>
      <c r="GL299">
        <v>0</v>
      </c>
      <c r="GM299">
        <v>0</v>
      </c>
      <c r="GV299">
        <v>1</v>
      </c>
      <c r="GX299">
        <v>1</v>
      </c>
      <c r="IB299">
        <v>30</v>
      </c>
      <c r="IC299" t="s">
        <v>2188</v>
      </c>
      <c r="ID299">
        <v>2</v>
      </c>
      <c r="IE299" t="s">
        <v>2189</v>
      </c>
      <c r="IF299">
        <v>25</v>
      </c>
      <c r="IG299" t="s">
        <v>2190</v>
      </c>
      <c r="IH299">
        <v>7</v>
      </c>
      <c r="II299" t="s">
        <v>2191</v>
      </c>
      <c r="IJ299">
        <v>20</v>
      </c>
      <c r="IK299" t="s">
        <v>2192</v>
      </c>
      <c r="IL299">
        <v>7</v>
      </c>
      <c r="IM299" t="s">
        <v>2193</v>
      </c>
      <c r="JP299">
        <v>1</v>
      </c>
      <c r="JX299">
        <v>8</v>
      </c>
      <c r="LI299">
        <v>0</v>
      </c>
      <c r="LJ299">
        <v>0</v>
      </c>
    </row>
    <row r="300" spans="1:322">
      <c r="A300" t="s">
        <v>1716</v>
      </c>
      <c r="B300">
        <v>298</v>
      </c>
      <c r="F300">
        <v>65</v>
      </c>
      <c r="X300">
        <v>65795</v>
      </c>
      <c r="Y300" t="s">
        <v>2194</v>
      </c>
      <c r="Z300" t="s">
        <v>1714</v>
      </c>
      <c r="AB300" t="s">
        <v>495</v>
      </c>
      <c r="AC300" t="s">
        <v>1451</v>
      </c>
      <c r="AD300" t="s">
        <v>404</v>
      </c>
      <c r="EA300">
        <v>1</v>
      </c>
      <c r="EB300">
        <v>0</v>
      </c>
      <c r="ED300" t="s">
        <v>409</v>
      </c>
      <c r="EQ300" t="s">
        <v>429</v>
      </c>
      <c r="ER300" t="s">
        <v>429</v>
      </c>
      <c r="ES300" t="s">
        <v>370</v>
      </c>
      <c r="EW300">
        <v>1</v>
      </c>
      <c r="FW300">
        <v>1</v>
      </c>
      <c r="GL300">
        <v>0</v>
      </c>
      <c r="GM300">
        <v>0</v>
      </c>
      <c r="GV300">
        <v>1</v>
      </c>
      <c r="GX300">
        <v>1</v>
      </c>
      <c r="IB300">
        <v>30</v>
      </c>
      <c r="IC300" t="s">
        <v>2195</v>
      </c>
      <c r="ID300">
        <v>2</v>
      </c>
      <c r="IE300" t="s">
        <v>2196</v>
      </c>
      <c r="IF300">
        <v>30</v>
      </c>
      <c r="IG300" t="s">
        <v>2197</v>
      </c>
      <c r="IH300">
        <v>5</v>
      </c>
      <c r="II300" t="s">
        <v>2198</v>
      </c>
      <c r="JP300">
        <v>1</v>
      </c>
      <c r="JX300">
        <v>8</v>
      </c>
      <c r="LI300">
        <v>0</v>
      </c>
      <c r="LJ300">
        <v>0</v>
      </c>
    </row>
    <row r="301" spans="1:322">
      <c r="A301" t="s">
        <v>2199</v>
      </c>
      <c r="B301">
        <v>299</v>
      </c>
      <c r="F301">
        <v>132</v>
      </c>
      <c r="S301" t="s">
        <v>2200</v>
      </c>
      <c r="CT301" t="s">
        <v>649</v>
      </c>
      <c r="DE301" t="s">
        <v>2072</v>
      </c>
      <c r="DN301" t="s">
        <v>2200</v>
      </c>
      <c r="EA301">
        <v>1</v>
      </c>
      <c r="EB301">
        <v>0</v>
      </c>
      <c r="ED301" t="s">
        <v>409</v>
      </c>
      <c r="EQ301" t="s">
        <v>370</v>
      </c>
      <c r="ER301" t="s">
        <v>370</v>
      </c>
      <c r="ES301" t="s">
        <v>370</v>
      </c>
      <c r="FW301">
        <v>1</v>
      </c>
      <c r="GL301">
        <v>0</v>
      </c>
      <c r="GM301">
        <v>0</v>
      </c>
      <c r="GV301">
        <v>1</v>
      </c>
      <c r="JP301">
        <v>1</v>
      </c>
      <c r="JX301">
        <v>8</v>
      </c>
      <c r="LI301">
        <v>0</v>
      </c>
      <c r="LJ301">
        <v>0</v>
      </c>
    </row>
    <row r="302" spans="1:322">
      <c r="A302" t="s">
        <v>2201</v>
      </c>
      <c r="B302">
        <v>300</v>
      </c>
      <c r="F302">
        <v>133</v>
      </c>
      <c r="CB302" t="s">
        <v>2202</v>
      </c>
      <c r="CF302" t="s">
        <v>566</v>
      </c>
      <c r="EA302">
        <v>1</v>
      </c>
      <c r="EB302">
        <v>0</v>
      </c>
      <c r="ED302" t="s">
        <v>409</v>
      </c>
      <c r="EQ302" t="s">
        <v>456</v>
      </c>
      <c r="ER302" t="s">
        <v>456</v>
      </c>
      <c r="ES302" t="s">
        <v>456</v>
      </c>
      <c r="EW302">
        <v>1</v>
      </c>
      <c r="FW302">
        <v>1</v>
      </c>
      <c r="GL302">
        <v>0</v>
      </c>
      <c r="GM302">
        <v>0</v>
      </c>
      <c r="GV302">
        <v>1</v>
      </c>
      <c r="JP302">
        <v>1</v>
      </c>
      <c r="JX302">
        <v>8</v>
      </c>
      <c r="LI302">
        <v>0</v>
      </c>
      <c r="LJ302">
        <v>0</v>
      </c>
    </row>
    <row r="303" spans="1:322">
      <c r="A303" t="s">
        <v>2203</v>
      </c>
      <c r="B303">
        <v>301</v>
      </c>
      <c r="F303">
        <v>134</v>
      </c>
      <c r="AB303" t="s">
        <v>498</v>
      </c>
      <c r="DE303" t="s">
        <v>2204</v>
      </c>
      <c r="DI303">
        <v>75</v>
      </c>
      <c r="EB303">
        <v>0</v>
      </c>
      <c r="ED303" t="s">
        <v>409</v>
      </c>
      <c r="EQ303" t="s">
        <v>1534</v>
      </c>
      <c r="ER303" t="s">
        <v>1534</v>
      </c>
      <c r="ES303" t="s">
        <v>1534</v>
      </c>
      <c r="EW303">
        <v>1</v>
      </c>
      <c r="FW303">
        <v>1</v>
      </c>
      <c r="GL303">
        <v>0</v>
      </c>
      <c r="GM303">
        <v>0</v>
      </c>
      <c r="GV303">
        <v>1</v>
      </c>
      <c r="IB303">
        <v>8</v>
      </c>
      <c r="IC303" t="s">
        <v>2205</v>
      </c>
      <c r="ID303">
        <v>5</v>
      </c>
      <c r="IE303" t="s">
        <v>2206</v>
      </c>
      <c r="IF303">
        <v>20</v>
      </c>
      <c r="IG303" t="s">
        <v>2207</v>
      </c>
      <c r="IH303">
        <v>15</v>
      </c>
      <c r="II303" t="s">
        <v>2208</v>
      </c>
      <c r="IJ303">
        <v>25</v>
      </c>
      <c r="IK303" t="s">
        <v>549</v>
      </c>
      <c r="JP303">
        <v>1</v>
      </c>
      <c r="JT303">
        <v>1</v>
      </c>
      <c r="JX303">
        <v>8</v>
      </c>
      <c r="JZ303">
        <v>20</v>
      </c>
      <c r="KA303">
        <v>10</v>
      </c>
      <c r="KB303">
        <v>10</v>
      </c>
      <c r="KC303">
        <v>10</v>
      </c>
      <c r="KD303">
        <v>10</v>
      </c>
      <c r="KE303">
        <v>10</v>
      </c>
      <c r="KF303">
        <v>60</v>
      </c>
      <c r="KG303">
        <v>10</v>
      </c>
      <c r="KH303">
        <v>10</v>
      </c>
      <c r="KI303">
        <v>10</v>
      </c>
      <c r="KJ303">
        <v>10</v>
      </c>
      <c r="KK303">
        <v>10</v>
      </c>
      <c r="LI303">
        <v>0</v>
      </c>
      <c r="LJ303">
        <v>0</v>
      </c>
    </row>
    <row r="304" spans="1:322">
      <c r="A304" t="s">
        <v>2209</v>
      </c>
      <c r="B304">
        <v>302</v>
      </c>
      <c r="E304">
        <v>62</v>
      </c>
      <c r="F304">
        <v>135</v>
      </c>
      <c r="CR304" t="s">
        <v>2210</v>
      </c>
      <c r="EA304">
        <v>1</v>
      </c>
      <c r="EB304">
        <v>0</v>
      </c>
      <c r="ED304" t="s">
        <v>409</v>
      </c>
      <c r="EQ304" t="s">
        <v>370</v>
      </c>
      <c r="ER304" t="s">
        <v>370</v>
      </c>
      <c r="ES304" t="s">
        <v>370</v>
      </c>
      <c r="FW304">
        <v>1</v>
      </c>
      <c r="GL304">
        <v>0</v>
      </c>
      <c r="GM304">
        <v>0</v>
      </c>
      <c r="GV304">
        <v>1</v>
      </c>
      <c r="JP304">
        <v>1</v>
      </c>
      <c r="JX304">
        <v>8</v>
      </c>
      <c r="LI304">
        <v>0</v>
      </c>
      <c r="LJ304">
        <v>0</v>
      </c>
    </row>
    <row r="305" spans="1:322">
      <c r="A305" t="s">
        <v>2211</v>
      </c>
      <c r="B305">
        <v>303</v>
      </c>
      <c r="F305">
        <v>28</v>
      </c>
      <c r="S305" t="s">
        <v>2212</v>
      </c>
      <c r="DH305">
        <v>47</v>
      </c>
      <c r="DO305" t="s">
        <v>2212</v>
      </c>
      <c r="DS305">
        <v>16</v>
      </c>
      <c r="DT305" t="s">
        <v>1881</v>
      </c>
      <c r="EA305">
        <v>1</v>
      </c>
      <c r="EB305">
        <v>0</v>
      </c>
      <c r="ED305" t="s">
        <v>409</v>
      </c>
      <c r="EQ305" t="s">
        <v>370</v>
      </c>
      <c r="ER305" t="s">
        <v>370</v>
      </c>
      <c r="ES305" t="s">
        <v>370</v>
      </c>
      <c r="FW305">
        <v>1</v>
      </c>
      <c r="GL305">
        <v>0</v>
      </c>
      <c r="GM305">
        <v>0</v>
      </c>
      <c r="GV305">
        <v>1</v>
      </c>
      <c r="JP305">
        <v>1</v>
      </c>
      <c r="JX305">
        <v>8</v>
      </c>
      <c r="LI305">
        <v>0</v>
      </c>
      <c r="LJ305">
        <v>0</v>
      </c>
    </row>
    <row r="306" spans="1:322">
      <c r="A306" t="s">
        <v>2213</v>
      </c>
      <c r="B306">
        <v>304</v>
      </c>
      <c r="F306">
        <v>28</v>
      </c>
      <c r="S306" t="s">
        <v>2214</v>
      </c>
      <c r="DH306">
        <v>47</v>
      </c>
      <c r="DO306" t="s">
        <v>2214</v>
      </c>
      <c r="DS306">
        <v>16</v>
      </c>
      <c r="DT306" t="s">
        <v>1881</v>
      </c>
      <c r="EA306">
        <v>1</v>
      </c>
      <c r="EB306">
        <v>0</v>
      </c>
      <c r="ED306" t="s">
        <v>409</v>
      </c>
      <c r="EQ306" t="s">
        <v>370</v>
      </c>
      <c r="ER306" t="s">
        <v>370</v>
      </c>
      <c r="ES306" t="s">
        <v>370</v>
      </c>
      <c r="FW306">
        <v>1</v>
      </c>
      <c r="GL306">
        <v>0</v>
      </c>
      <c r="GM306">
        <v>0</v>
      </c>
      <c r="GV306">
        <v>1</v>
      </c>
      <c r="JP306">
        <v>1</v>
      </c>
      <c r="JX306">
        <v>8</v>
      </c>
      <c r="LI306">
        <v>0</v>
      </c>
      <c r="LJ306">
        <v>0</v>
      </c>
    </row>
    <row r="307" spans="1:322">
      <c r="A307" t="s">
        <v>2215</v>
      </c>
      <c r="B307">
        <v>305</v>
      </c>
      <c r="F307">
        <v>28</v>
      </c>
      <c r="S307" t="s">
        <v>2216</v>
      </c>
      <c r="AB307" t="s">
        <v>555</v>
      </c>
      <c r="DH307">
        <v>47</v>
      </c>
      <c r="DO307" t="s">
        <v>2216</v>
      </c>
      <c r="DS307">
        <v>16</v>
      </c>
      <c r="DT307" t="s">
        <v>1881</v>
      </c>
      <c r="EA307">
        <v>1</v>
      </c>
      <c r="EB307">
        <v>0</v>
      </c>
      <c r="ED307" t="s">
        <v>409</v>
      </c>
      <c r="EQ307" t="s">
        <v>370</v>
      </c>
      <c r="ER307" t="s">
        <v>370</v>
      </c>
      <c r="ES307" t="s">
        <v>370</v>
      </c>
      <c r="FW307">
        <v>1</v>
      </c>
      <c r="GL307">
        <v>0</v>
      </c>
      <c r="GM307">
        <v>0</v>
      </c>
      <c r="GV307">
        <v>1</v>
      </c>
      <c r="IB307">
        <v>5</v>
      </c>
      <c r="IC307" t="s">
        <v>736</v>
      </c>
      <c r="IF307">
        <v>50</v>
      </c>
      <c r="IG307" t="s">
        <v>792</v>
      </c>
      <c r="IH307">
        <v>3</v>
      </c>
      <c r="II307" t="s">
        <v>793</v>
      </c>
      <c r="JP307">
        <v>1</v>
      </c>
      <c r="JX307">
        <v>8</v>
      </c>
      <c r="LI307">
        <v>0</v>
      </c>
      <c r="LJ307">
        <v>0</v>
      </c>
    </row>
    <row r="308" spans="1:322">
      <c r="A308" t="s">
        <v>1977</v>
      </c>
      <c r="B308">
        <v>306</v>
      </c>
      <c r="F308">
        <v>17</v>
      </c>
      <c r="S308" t="s">
        <v>2217</v>
      </c>
      <c r="DI308">
        <v>23</v>
      </c>
      <c r="DO308" t="s">
        <v>2217</v>
      </c>
      <c r="EA308">
        <v>1</v>
      </c>
      <c r="EB308">
        <v>0</v>
      </c>
      <c r="ED308" t="s">
        <v>409</v>
      </c>
      <c r="EQ308" t="s">
        <v>383</v>
      </c>
      <c r="ER308" t="s">
        <v>383</v>
      </c>
      <c r="ES308" t="s">
        <v>374</v>
      </c>
      <c r="FW308">
        <v>1</v>
      </c>
      <c r="GL308">
        <v>0</v>
      </c>
      <c r="GM308">
        <v>0</v>
      </c>
      <c r="GV308">
        <v>1</v>
      </c>
      <c r="HH308" t="s">
        <v>2218</v>
      </c>
      <c r="HI308" t="s">
        <v>529</v>
      </c>
      <c r="HN308" t="s">
        <v>2219</v>
      </c>
      <c r="HO308" t="s">
        <v>1985</v>
      </c>
      <c r="IB308">
        <v>5</v>
      </c>
      <c r="IC308" t="s">
        <v>2220</v>
      </c>
      <c r="ID308">
        <v>0</v>
      </c>
      <c r="IE308" t="s">
        <v>2221</v>
      </c>
      <c r="IP308">
        <v>5</v>
      </c>
      <c r="IQ308" t="s">
        <v>2222</v>
      </c>
      <c r="JP308">
        <v>1</v>
      </c>
      <c r="JX308">
        <v>8</v>
      </c>
      <c r="LI308">
        <v>0</v>
      </c>
      <c r="LJ308">
        <v>0</v>
      </c>
    </row>
    <row r="309" spans="1:322">
      <c r="A309" t="s">
        <v>1761</v>
      </c>
      <c r="B309">
        <v>307</v>
      </c>
      <c r="E309">
        <v>63</v>
      </c>
      <c r="S309" t="s">
        <v>2223</v>
      </c>
      <c r="AB309">
        <v>10</v>
      </c>
      <c r="DH309">
        <v>49</v>
      </c>
      <c r="DK309">
        <v>93</v>
      </c>
      <c r="DO309" t="s">
        <v>2170</v>
      </c>
      <c r="DP309" t="s">
        <v>2223</v>
      </c>
      <c r="EA309">
        <v>1</v>
      </c>
      <c r="EB309">
        <v>0</v>
      </c>
      <c r="ED309" t="s">
        <v>409</v>
      </c>
      <c r="EQ309" t="s">
        <v>429</v>
      </c>
      <c r="ER309" t="s">
        <v>429</v>
      </c>
      <c r="ES309" t="s">
        <v>456</v>
      </c>
      <c r="EW309">
        <v>1</v>
      </c>
      <c r="FD309">
        <v>1</v>
      </c>
      <c r="FW309">
        <v>1</v>
      </c>
      <c r="GL309">
        <v>0</v>
      </c>
      <c r="GM309">
        <v>0</v>
      </c>
      <c r="GV309">
        <v>1</v>
      </c>
      <c r="HH309" t="s">
        <v>495</v>
      </c>
      <c r="HI309" t="s">
        <v>1016</v>
      </c>
      <c r="HJ309" t="s">
        <v>941</v>
      </c>
      <c r="HK309" t="s">
        <v>1842</v>
      </c>
      <c r="IB309">
        <v>4</v>
      </c>
      <c r="IC309" t="s">
        <v>2224</v>
      </c>
      <c r="ID309">
        <v>1</v>
      </c>
      <c r="IE309" t="s">
        <v>2225</v>
      </c>
      <c r="IF309">
        <v>0</v>
      </c>
      <c r="IG309" t="s">
        <v>1843</v>
      </c>
      <c r="IH309">
        <v>0</v>
      </c>
      <c r="II309" t="s">
        <v>1844</v>
      </c>
      <c r="JP309">
        <v>1</v>
      </c>
      <c r="JX309">
        <v>8</v>
      </c>
      <c r="LI309">
        <v>0</v>
      </c>
      <c r="LJ309">
        <v>0</v>
      </c>
    </row>
    <row r="310" spans="1:322">
      <c r="A310" t="s">
        <v>2226</v>
      </c>
      <c r="B310">
        <v>308</v>
      </c>
      <c r="F310">
        <v>136</v>
      </c>
      <c r="S310" t="s">
        <v>2227</v>
      </c>
      <c r="DI310">
        <v>76</v>
      </c>
      <c r="DO310" t="s">
        <v>2227</v>
      </c>
      <c r="DP310" t="s">
        <v>2228</v>
      </c>
      <c r="EA310">
        <v>1</v>
      </c>
      <c r="EB310">
        <v>0</v>
      </c>
      <c r="ED310" t="s">
        <v>409</v>
      </c>
      <c r="EQ310" t="s">
        <v>370</v>
      </c>
      <c r="ER310" t="s">
        <v>370</v>
      </c>
      <c r="ES310" t="s">
        <v>374</v>
      </c>
      <c r="FW310">
        <v>1</v>
      </c>
      <c r="GL310">
        <v>0</v>
      </c>
      <c r="GM310">
        <v>0</v>
      </c>
      <c r="GV310">
        <v>1</v>
      </c>
      <c r="HH310">
        <v>96</v>
      </c>
      <c r="HI310" t="s">
        <v>2229</v>
      </c>
      <c r="JP310">
        <v>1</v>
      </c>
      <c r="JX310">
        <v>8</v>
      </c>
      <c r="JZ310">
        <v>10</v>
      </c>
      <c r="KA310">
        <v>4</v>
      </c>
      <c r="KB310">
        <v>4</v>
      </c>
      <c r="KC310">
        <v>4</v>
      </c>
      <c r="KD310">
        <v>4</v>
      </c>
      <c r="KE310">
        <v>4</v>
      </c>
      <c r="KF310">
        <v>20</v>
      </c>
      <c r="KG310">
        <v>4</v>
      </c>
      <c r="KH310">
        <v>4</v>
      </c>
      <c r="KI310">
        <v>4</v>
      </c>
      <c r="KJ310">
        <v>4</v>
      </c>
      <c r="KK310">
        <v>4</v>
      </c>
      <c r="LI310">
        <v>0</v>
      </c>
      <c r="LJ310">
        <v>0</v>
      </c>
    </row>
    <row r="311" spans="1:322">
      <c r="A311" t="s">
        <v>2230</v>
      </c>
      <c r="B311">
        <v>309</v>
      </c>
      <c r="F311">
        <v>30</v>
      </c>
      <c r="X311">
        <v>3</v>
      </c>
      <c r="Z311" t="s">
        <v>2231</v>
      </c>
      <c r="AA311" t="s">
        <v>404</v>
      </c>
      <c r="AB311" t="s">
        <v>495</v>
      </c>
      <c r="AC311" t="s">
        <v>676</v>
      </c>
      <c r="AD311">
        <f>-LN56</f>
        <v>0</v>
      </c>
      <c r="DH311">
        <v>18</v>
      </c>
      <c r="DI311">
        <v>30</v>
      </c>
      <c r="DO311" t="s">
        <v>1542</v>
      </c>
      <c r="DQ311" t="s">
        <v>867</v>
      </c>
      <c r="EA311">
        <v>1</v>
      </c>
      <c r="EB311">
        <v>0</v>
      </c>
      <c r="ED311" t="s">
        <v>409</v>
      </c>
      <c r="EQ311" t="s">
        <v>383</v>
      </c>
      <c r="ER311" t="s">
        <v>383</v>
      </c>
      <c r="ES311" t="s">
        <v>839</v>
      </c>
      <c r="FW311">
        <v>1</v>
      </c>
      <c r="GL311">
        <v>0</v>
      </c>
      <c r="GM311">
        <v>0</v>
      </c>
      <c r="GV311">
        <v>1</v>
      </c>
      <c r="IB311">
        <v>3</v>
      </c>
      <c r="IC311" t="s">
        <v>414</v>
      </c>
      <c r="ID311">
        <v>1</v>
      </c>
      <c r="IE311" t="s">
        <v>415</v>
      </c>
      <c r="IF311">
        <v>200</v>
      </c>
      <c r="IG311" t="s">
        <v>412</v>
      </c>
      <c r="IH311">
        <v>75</v>
      </c>
      <c r="II311" t="s">
        <v>413</v>
      </c>
      <c r="IJ311">
        <v>50</v>
      </c>
      <c r="IK311" t="s">
        <v>2232</v>
      </c>
      <c r="IL311">
        <v>5</v>
      </c>
      <c r="IM311" t="s">
        <v>2233</v>
      </c>
      <c r="JP311">
        <v>1</v>
      </c>
      <c r="LI311">
        <v>0</v>
      </c>
      <c r="LJ311">
        <v>0</v>
      </c>
    </row>
    <row r="312" spans="1:322">
      <c r="A312" t="s">
        <v>2234</v>
      </c>
      <c r="B312">
        <v>310</v>
      </c>
      <c r="F312">
        <v>30</v>
      </c>
      <c r="X312">
        <v>3</v>
      </c>
      <c r="Z312" t="s">
        <v>2235</v>
      </c>
      <c r="AA312" t="s">
        <v>404</v>
      </c>
      <c r="AB312" t="s">
        <v>495</v>
      </c>
      <c r="DH312">
        <v>18</v>
      </c>
      <c r="DI312">
        <v>30</v>
      </c>
      <c r="DO312" t="s">
        <v>1542</v>
      </c>
      <c r="DQ312" t="s">
        <v>867</v>
      </c>
      <c r="EA312">
        <v>1</v>
      </c>
      <c r="EB312">
        <v>0</v>
      </c>
      <c r="ED312" t="s">
        <v>409</v>
      </c>
      <c r="EQ312" t="s">
        <v>383</v>
      </c>
      <c r="ER312" t="s">
        <v>383</v>
      </c>
      <c r="ES312" t="s">
        <v>839</v>
      </c>
      <c r="FW312">
        <v>1</v>
      </c>
      <c r="GL312">
        <v>0</v>
      </c>
      <c r="GM312">
        <v>0</v>
      </c>
      <c r="GV312">
        <v>1</v>
      </c>
      <c r="IB312">
        <v>3</v>
      </c>
      <c r="IC312" t="s">
        <v>414</v>
      </c>
      <c r="ID312">
        <v>1</v>
      </c>
      <c r="IE312" t="s">
        <v>415</v>
      </c>
      <c r="IF312">
        <v>200</v>
      </c>
      <c r="IG312" t="s">
        <v>412</v>
      </c>
      <c r="IH312">
        <v>75</v>
      </c>
      <c r="II312" t="s">
        <v>413</v>
      </c>
      <c r="IJ312">
        <v>40</v>
      </c>
      <c r="IK312" t="s">
        <v>2236</v>
      </c>
      <c r="JP312">
        <v>1</v>
      </c>
      <c r="JX312">
        <v>8</v>
      </c>
      <c r="JZ312">
        <v>10</v>
      </c>
      <c r="KA312">
        <v>4</v>
      </c>
      <c r="KB312">
        <v>4</v>
      </c>
      <c r="KC312">
        <v>4</v>
      </c>
      <c r="KD312">
        <v>4</v>
      </c>
      <c r="KE312">
        <v>4</v>
      </c>
      <c r="KF312">
        <v>20</v>
      </c>
      <c r="KG312">
        <v>4</v>
      </c>
      <c r="KH312">
        <v>4</v>
      </c>
      <c r="KI312">
        <v>4</v>
      </c>
      <c r="KJ312">
        <v>4</v>
      </c>
      <c r="KK312">
        <v>4</v>
      </c>
      <c r="LI312">
        <v>0</v>
      </c>
      <c r="LJ312">
        <v>0</v>
      </c>
    </row>
    <row r="313" spans="1:322">
      <c r="A313" t="s">
        <v>2064</v>
      </c>
      <c r="B313">
        <v>311</v>
      </c>
      <c r="E313">
        <v>53</v>
      </c>
      <c r="F313">
        <v>95</v>
      </c>
      <c r="S313" t="s">
        <v>2237</v>
      </c>
      <c r="DH313">
        <v>52</v>
      </c>
      <c r="DI313">
        <v>77</v>
      </c>
      <c r="DO313" t="s">
        <v>2237</v>
      </c>
      <c r="DP313" t="s">
        <v>2238</v>
      </c>
      <c r="DS313">
        <v>-37</v>
      </c>
      <c r="DT313" t="s">
        <v>2134</v>
      </c>
      <c r="EA313">
        <v>1</v>
      </c>
      <c r="EB313">
        <v>0</v>
      </c>
      <c r="ED313" t="s">
        <v>409</v>
      </c>
      <c r="EQ313" t="s">
        <v>429</v>
      </c>
      <c r="ER313" t="s">
        <v>429</v>
      </c>
      <c r="ES313" t="s">
        <v>374</v>
      </c>
      <c r="FW313">
        <v>1</v>
      </c>
      <c r="GL313">
        <v>0</v>
      </c>
      <c r="GM313">
        <v>0</v>
      </c>
      <c r="GV313">
        <v>1</v>
      </c>
      <c r="HH313" t="s">
        <v>2239</v>
      </c>
      <c r="HI313" t="s">
        <v>1551</v>
      </c>
      <c r="HJ313" t="s">
        <v>2240</v>
      </c>
      <c r="HK313" t="s">
        <v>1552</v>
      </c>
      <c r="HL313">
        <v>3</v>
      </c>
      <c r="HM313" t="s">
        <v>1553</v>
      </c>
      <c r="HN313" t="s">
        <v>2129</v>
      </c>
      <c r="HO313" t="s">
        <v>1985</v>
      </c>
      <c r="IB313">
        <v>15</v>
      </c>
      <c r="IC313" t="s">
        <v>1552</v>
      </c>
      <c r="IF313">
        <v>40</v>
      </c>
      <c r="IG313" t="s">
        <v>2241</v>
      </c>
      <c r="IH313">
        <v>0</v>
      </c>
      <c r="II313" t="s">
        <v>2242</v>
      </c>
      <c r="IP313">
        <v>10</v>
      </c>
      <c r="IQ313" t="s">
        <v>2243</v>
      </c>
      <c r="JP313">
        <v>1</v>
      </c>
      <c r="JX313">
        <v>8</v>
      </c>
      <c r="LI313">
        <v>0</v>
      </c>
      <c r="LJ313">
        <v>0</v>
      </c>
    </row>
    <row r="314" spans="1:322">
      <c r="A314" t="s">
        <v>2095</v>
      </c>
      <c r="B314">
        <v>312</v>
      </c>
      <c r="F314">
        <v>55</v>
      </c>
      <c r="AB314" t="s">
        <v>404</v>
      </c>
      <c r="DD314" t="s">
        <v>928</v>
      </c>
      <c r="DE314" t="s">
        <v>2244</v>
      </c>
      <c r="DH314">
        <v>50</v>
      </c>
      <c r="DI314">
        <v>78</v>
      </c>
      <c r="DO314" t="s">
        <v>905</v>
      </c>
      <c r="DP314" t="s">
        <v>2245</v>
      </c>
      <c r="EA314">
        <v>1</v>
      </c>
      <c r="EB314">
        <v>0</v>
      </c>
      <c r="ED314" t="s">
        <v>409</v>
      </c>
      <c r="EQ314" t="s">
        <v>429</v>
      </c>
      <c r="ER314" t="s">
        <v>429</v>
      </c>
      <c r="ES314" t="s">
        <v>374</v>
      </c>
      <c r="FD314">
        <v>1</v>
      </c>
      <c r="FW314">
        <v>1</v>
      </c>
      <c r="GL314">
        <v>0</v>
      </c>
      <c r="GM314">
        <v>0</v>
      </c>
      <c r="GV314">
        <v>1</v>
      </c>
      <c r="HH314" t="s">
        <v>555</v>
      </c>
      <c r="HI314" t="s">
        <v>931</v>
      </c>
      <c r="HJ314" t="s">
        <v>557</v>
      </c>
      <c r="HK314" t="s">
        <v>932</v>
      </c>
      <c r="HL314" t="s">
        <v>498</v>
      </c>
      <c r="HM314" t="s">
        <v>933</v>
      </c>
      <c r="HN314" t="s">
        <v>2246</v>
      </c>
      <c r="HO314" t="s">
        <v>1985</v>
      </c>
      <c r="IB314">
        <v>40</v>
      </c>
      <c r="IC314" t="s">
        <v>934</v>
      </c>
      <c r="ID314">
        <v>80</v>
      </c>
      <c r="IE314" t="s">
        <v>932</v>
      </c>
      <c r="IF314">
        <v>10</v>
      </c>
      <c r="IG314" t="s">
        <v>2247</v>
      </c>
      <c r="IH314">
        <v>1</v>
      </c>
      <c r="II314" t="s">
        <v>2248</v>
      </c>
      <c r="IJ314">
        <v>50</v>
      </c>
      <c r="IK314" t="s">
        <v>937</v>
      </c>
      <c r="IP314">
        <v>5</v>
      </c>
      <c r="IQ314" t="s">
        <v>2249</v>
      </c>
      <c r="JP314">
        <v>1</v>
      </c>
      <c r="JX314">
        <v>8</v>
      </c>
      <c r="KM314" t="s">
        <v>399</v>
      </c>
      <c r="LI314">
        <v>0</v>
      </c>
      <c r="LJ314">
        <v>0</v>
      </c>
    </row>
    <row r="315" spans="1:322">
      <c r="A315" t="s">
        <v>2058</v>
      </c>
      <c r="B315">
        <v>313</v>
      </c>
      <c r="P315" t="s">
        <v>2250</v>
      </c>
      <c r="DN315" t="s">
        <v>2250</v>
      </c>
      <c r="EA315">
        <v>1</v>
      </c>
      <c r="EB315">
        <v>0</v>
      </c>
      <c r="ED315" t="s">
        <v>409</v>
      </c>
      <c r="EQ315" t="s">
        <v>429</v>
      </c>
      <c r="ER315" t="s">
        <v>429</v>
      </c>
      <c r="ES315" t="s">
        <v>374</v>
      </c>
      <c r="FM315">
        <v>1</v>
      </c>
      <c r="FW315">
        <v>1</v>
      </c>
      <c r="GL315">
        <v>0</v>
      </c>
      <c r="GM315">
        <v>0</v>
      </c>
      <c r="GV315">
        <v>1</v>
      </c>
      <c r="HN315" t="s">
        <v>2129</v>
      </c>
      <c r="HO315" t="s">
        <v>2251</v>
      </c>
      <c r="IP315">
        <v>10</v>
      </c>
      <c r="IQ315" t="s">
        <v>2252</v>
      </c>
      <c r="JP315">
        <v>1</v>
      </c>
      <c r="JX315">
        <v>8</v>
      </c>
      <c r="LI315">
        <v>0</v>
      </c>
      <c r="LJ315">
        <v>0</v>
      </c>
    </row>
    <row r="316" spans="1:322">
      <c r="A316" t="s">
        <v>2253</v>
      </c>
      <c r="B316">
        <v>314</v>
      </c>
      <c r="F316">
        <v>137</v>
      </c>
      <c r="Y316" t="s">
        <v>2254</v>
      </c>
      <c r="AA316" t="s">
        <v>555</v>
      </c>
      <c r="AC316" t="s">
        <v>893</v>
      </c>
      <c r="AD316" t="s">
        <v>557</v>
      </c>
      <c r="CX316" t="s">
        <v>928</v>
      </c>
      <c r="DH316">
        <v>51</v>
      </c>
      <c r="DI316">
        <v>79</v>
      </c>
      <c r="DO316" t="s">
        <v>905</v>
      </c>
      <c r="EA316">
        <v>1</v>
      </c>
      <c r="EB316">
        <v>0</v>
      </c>
      <c r="ED316" t="s">
        <v>409</v>
      </c>
      <c r="EQ316" t="s">
        <v>370</v>
      </c>
      <c r="ER316" t="s">
        <v>370</v>
      </c>
      <c r="ES316" t="s">
        <v>370</v>
      </c>
      <c r="FD316">
        <v>1</v>
      </c>
      <c r="FM316">
        <v>1</v>
      </c>
      <c r="FW316">
        <v>1</v>
      </c>
      <c r="GL316">
        <v>0</v>
      </c>
      <c r="GM316">
        <v>0</v>
      </c>
      <c r="GV316">
        <v>1</v>
      </c>
      <c r="IB316">
        <v>500</v>
      </c>
      <c r="IC316" t="s">
        <v>571</v>
      </c>
      <c r="ID316">
        <v>100</v>
      </c>
      <c r="IE316" t="s">
        <v>430</v>
      </c>
      <c r="JP316">
        <v>1</v>
      </c>
      <c r="JX316">
        <v>8</v>
      </c>
      <c r="LI316">
        <v>0</v>
      </c>
      <c r="LJ316">
        <v>0</v>
      </c>
    </row>
    <row r="317" spans="1:322">
      <c r="A317" t="s">
        <v>2255</v>
      </c>
      <c r="B317">
        <v>315</v>
      </c>
      <c r="F317">
        <v>140</v>
      </c>
      <c r="EA317">
        <v>1</v>
      </c>
      <c r="EB317">
        <v>0</v>
      </c>
      <c r="ED317" t="s">
        <v>409</v>
      </c>
      <c r="EQ317" t="s">
        <v>839</v>
      </c>
      <c r="ER317" t="s">
        <v>839</v>
      </c>
      <c r="ES317" t="s">
        <v>839</v>
      </c>
      <c r="EW317">
        <v>1</v>
      </c>
      <c r="FW317">
        <v>1</v>
      </c>
      <c r="GL317">
        <v>0</v>
      </c>
      <c r="GM317">
        <v>0</v>
      </c>
      <c r="GV317">
        <v>1</v>
      </c>
      <c r="JP317">
        <v>1</v>
      </c>
      <c r="LI317">
        <v>0</v>
      </c>
      <c r="LJ317">
        <v>0</v>
      </c>
    </row>
    <row r="318" spans="1:322">
      <c r="A318" t="s">
        <v>2256</v>
      </c>
      <c r="B318">
        <v>316</v>
      </c>
      <c r="F318">
        <v>22</v>
      </c>
      <c r="S318" t="s">
        <v>2257</v>
      </c>
      <c r="CT318" t="s">
        <v>2258</v>
      </c>
      <c r="DE318" t="s">
        <v>724</v>
      </c>
      <c r="DI318">
        <v>25</v>
      </c>
      <c r="DO318" t="s">
        <v>2257</v>
      </c>
      <c r="DS318">
        <v>0</v>
      </c>
      <c r="DT318" t="s">
        <v>715</v>
      </c>
      <c r="EA318">
        <v>1</v>
      </c>
      <c r="EB318">
        <v>0</v>
      </c>
      <c r="ED318" t="s">
        <v>409</v>
      </c>
      <c r="EQ318" t="s">
        <v>389</v>
      </c>
      <c r="ER318" t="s">
        <v>389</v>
      </c>
      <c r="ES318" t="s">
        <v>389</v>
      </c>
      <c r="FW318">
        <v>1</v>
      </c>
      <c r="GL318">
        <v>0</v>
      </c>
      <c r="GM318">
        <v>0</v>
      </c>
      <c r="GV318">
        <v>1</v>
      </c>
      <c r="HH318">
        <v>0</v>
      </c>
      <c r="HI318" t="s">
        <v>715</v>
      </c>
      <c r="JP318">
        <v>1</v>
      </c>
      <c r="JX318">
        <v>8</v>
      </c>
      <c r="KM318" t="s">
        <v>399</v>
      </c>
      <c r="KN318">
        <v>50</v>
      </c>
      <c r="KO318">
        <v>24</v>
      </c>
      <c r="KP318">
        <v>32</v>
      </c>
      <c r="KQ318">
        <v>32</v>
      </c>
      <c r="KR318">
        <v>32</v>
      </c>
      <c r="KS318">
        <v>32</v>
      </c>
      <c r="KT318">
        <v>75</v>
      </c>
      <c r="KU318">
        <v>24</v>
      </c>
      <c r="KV318">
        <v>32</v>
      </c>
      <c r="KW318">
        <v>32</v>
      </c>
      <c r="KX318">
        <v>32</v>
      </c>
      <c r="KY318">
        <v>32</v>
      </c>
      <c r="LI318">
        <v>0</v>
      </c>
      <c r="LJ318">
        <v>0</v>
      </c>
    </row>
    <row r="319" spans="1:322">
      <c r="A319" t="s">
        <v>2259</v>
      </c>
      <c r="B319">
        <v>317</v>
      </c>
      <c r="E319">
        <v>53</v>
      </c>
      <c r="F319">
        <v>95</v>
      </c>
      <c r="S319" t="s">
        <v>2260</v>
      </c>
      <c r="CT319" t="s">
        <v>2261</v>
      </c>
      <c r="DH319">
        <v>54</v>
      </c>
      <c r="DI319">
        <v>54</v>
      </c>
      <c r="DO319" t="s">
        <v>2260</v>
      </c>
      <c r="EA319">
        <v>1</v>
      </c>
      <c r="EB319">
        <v>0</v>
      </c>
      <c r="ED319" t="s">
        <v>409</v>
      </c>
      <c r="EQ319" t="s">
        <v>429</v>
      </c>
      <c r="ER319" t="s">
        <v>429</v>
      </c>
      <c r="ES319" t="s">
        <v>374</v>
      </c>
      <c r="FW319">
        <v>1</v>
      </c>
      <c r="GL319">
        <v>0</v>
      </c>
      <c r="GM319">
        <v>0</v>
      </c>
      <c r="GV319">
        <v>1</v>
      </c>
      <c r="HH319">
        <v>0</v>
      </c>
      <c r="HI319" t="s">
        <v>1551</v>
      </c>
      <c r="HJ319" t="s">
        <v>555</v>
      </c>
      <c r="HK319" t="s">
        <v>1552</v>
      </c>
      <c r="HL319">
        <v>2</v>
      </c>
      <c r="HM319" t="s">
        <v>1553</v>
      </c>
      <c r="IB319">
        <v>20</v>
      </c>
      <c r="IC319" t="s">
        <v>1552</v>
      </c>
      <c r="JP319">
        <v>1</v>
      </c>
      <c r="JX319">
        <v>5</v>
      </c>
      <c r="KM319" t="s">
        <v>873</v>
      </c>
      <c r="KN319">
        <v>64</v>
      </c>
      <c r="KO319">
        <v>48</v>
      </c>
      <c r="KP319">
        <v>48</v>
      </c>
      <c r="KQ319">
        <v>48</v>
      </c>
      <c r="KR319">
        <v>48</v>
      </c>
      <c r="KS319">
        <v>48</v>
      </c>
      <c r="KT319">
        <v>96</v>
      </c>
      <c r="KU319">
        <v>48</v>
      </c>
      <c r="KV319">
        <v>48</v>
      </c>
      <c r="KW319">
        <v>48</v>
      </c>
      <c r="KX319">
        <v>48</v>
      </c>
      <c r="KY319">
        <v>48</v>
      </c>
      <c r="LI319">
        <v>0</v>
      </c>
      <c r="LJ319">
        <v>0</v>
      </c>
    </row>
    <row r="320" spans="1:322">
      <c r="A320" t="s">
        <v>2262</v>
      </c>
      <c r="B320">
        <v>318</v>
      </c>
      <c r="F320">
        <v>139</v>
      </c>
      <c r="S320" t="s">
        <v>2263</v>
      </c>
      <c r="CT320" t="s">
        <v>2264</v>
      </c>
      <c r="DI320">
        <v>81</v>
      </c>
      <c r="DO320" t="s">
        <v>2263</v>
      </c>
      <c r="EA320">
        <v>1</v>
      </c>
      <c r="EB320">
        <v>0</v>
      </c>
      <c r="ED320" t="s">
        <v>409</v>
      </c>
      <c r="EQ320" t="s">
        <v>370</v>
      </c>
      <c r="ER320" t="s">
        <v>370</v>
      </c>
      <c r="ES320" t="s">
        <v>370</v>
      </c>
      <c r="EW320">
        <v>1</v>
      </c>
      <c r="FW320">
        <v>1</v>
      </c>
      <c r="GL320">
        <v>0</v>
      </c>
      <c r="GM320">
        <v>0</v>
      </c>
      <c r="GV320">
        <v>1</v>
      </c>
      <c r="JP320">
        <v>1</v>
      </c>
      <c r="JX320">
        <v>8</v>
      </c>
      <c r="KM320" t="s">
        <v>437</v>
      </c>
      <c r="KN320">
        <v>20</v>
      </c>
      <c r="KO320">
        <v>9</v>
      </c>
      <c r="KP320">
        <v>13</v>
      </c>
      <c r="KQ320">
        <v>13</v>
      </c>
      <c r="KR320">
        <v>13</v>
      </c>
      <c r="KS320">
        <v>13</v>
      </c>
      <c r="KT320">
        <v>40</v>
      </c>
      <c r="KU320">
        <v>9</v>
      </c>
      <c r="KV320">
        <v>13</v>
      </c>
      <c r="KW320">
        <v>13</v>
      </c>
      <c r="KX320">
        <v>13</v>
      </c>
      <c r="KY320">
        <v>13</v>
      </c>
      <c r="LA320">
        <v>200</v>
      </c>
      <c r="LB320">
        <v>50</v>
      </c>
      <c r="LC320">
        <v>50</v>
      </c>
      <c r="LD320">
        <v>50</v>
      </c>
      <c r="LI320">
        <v>0</v>
      </c>
      <c r="LJ320">
        <v>0</v>
      </c>
    </row>
    <row r="321" spans="1:322">
      <c r="A321" t="s">
        <v>2265</v>
      </c>
      <c r="B321">
        <v>319</v>
      </c>
      <c r="E321">
        <v>53</v>
      </c>
      <c r="F321">
        <v>95</v>
      </c>
      <c r="S321" t="s">
        <v>2266</v>
      </c>
      <c r="DH321">
        <v>54</v>
      </c>
      <c r="DI321">
        <v>54</v>
      </c>
      <c r="DO321" t="s">
        <v>1549</v>
      </c>
      <c r="DP321" t="s">
        <v>1550</v>
      </c>
      <c r="EA321">
        <v>1</v>
      </c>
      <c r="EB321">
        <v>0</v>
      </c>
      <c r="ED321" t="s">
        <v>409</v>
      </c>
      <c r="EQ321" t="s">
        <v>429</v>
      </c>
      <c r="ER321" t="s">
        <v>429</v>
      </c>
      <c r="ES321" t="s">
        <v>456</v>
      </c>
      <c r="FW321">
        <v>1</v>
      </c>
      <c r="GL321">
        <v>0</v>
      </c>
      <c r="GM321">
        <v>0</v>
      </c>
      <c r="GV321">
        <v>1</v>
      </c>
      <c r="HH321">
        <v>0</v>
      </c>
      <c r="HI321" t="s">
        <v>1551</v>
      </c>
      <c r="HJ321" t="s">
        <v>555</v>
      </c>
      <c r="HK321" t="s">
        <v>1552</v>
      </c>
      <c r="HL321">
        <v>2</v>
      </c>
      <c r="HM321" t="s">
        <v>1553</v>
      </c>
      <c r="IB321">
        <v>15</v>
      </c>
      <c r="IC321" t="s">
        <v>1552</v>
      </c>
      <c r="JP321">
        <v>1</v>
      </c>
      <c r="JX321">
        <v>8</v>
      </c>
      <c r="LI321">
        <v>0</v>
      </c>
      <c r="LJ321">
        <v>0</v>
      </c>
    </row>
    <row r="322" spans="1:322">
      <c r="A322" t="s">
        <v>2267</v>
      </c>
      <c r="B322">
        <v>320</v>
      </c>
      <c r="E322">
        <v>49</v>
      </c>
      <c r="F322">
        <v>91</v>
      </c>
      <c r="W322" t="s">
        <v>2268</v>
      </c>
      <c r="DH322">
        <v>36</v>
      </c>
      <c r="DI322">
        <v>50</v>
      </c>
      <c r="EA322">
        <v>1</v>
      </c>
      <c r="EB322">
        <v>0</v>
      </c>
      <c r="ED322" t="s">
        <v>409</v>
      </c>
      <c r="EQ322" t="s">
        <v>429</v>
      </c>
      <c r="ER322" t="s">
        <v>429</v>
      </c>
      <c r="ES322" t="s">
        <v>374</v>
      </c>
      <c r="FW322">
        <v>1</v>
      </c>
      <c r="GL322">
        <v>0</v>
      </c>
      <c r="GM322">
        <v>0</v>
      </c>
      <c r="GV322">
        <v>1</v>
      </c>
      <c r="JP322">
        <v>1</v>
      </c>
      <c r="JX322">
        <v>8</v>
      </c>
      <c r="LI322">
        <v>0</v>
      </c>
      <c r="LJ322">
        <v>0</v>
      </c>
    </row>
    <row r="323" spans="1:322">
      <c r="A323" t="s">
        <v>2269</v>
      </c>
      <c r="B323">
        <v>321</v>
      </c>
      <c r="F323">
        <v>24</v>
      </c>
      <c r="S323" t="s">
        <v>2270</v>
      </c>
      <c r="T323" t="s">
        <v>2271</v>
      </c>
      <c r="CT323" t="s">
        <v>649</v>
      </c>
      <c r="DI323">
        <v>26</v>
      </c>
      <c r="DO323" t="s">
        <v>2270</v>
      </c>
      <c r="EA323">
        <v>1</v>
      </c>
      <c r="EB323">
        <v>0</v>
      </c>
      <c r="ED323" t="s">
        <v>409</v>
      </c>
      <c r="EQ323" t="s">
        <v>429</v>
      </c>
      <c r="ER323" t="s">
        <v>429</v>
      </c>
      <c r="ES323" t="s">
        <v>370</v>
      </c>
      <c r="FW323">
        <v>1</v>
      </c>
      <c r="GL323">
        <v>0</v>
      </c>
      <c r="GM323">
        <v>0</v>
      </c>
      <c r="GV323">
        <v>1</v>
      </c>
      <c r="HH323" t="s">
        <v>555</v>
      </c>
      <c r="HI323" t="s">
        <v>761</v>
      </c>
      <c r="IB323">
        <v>0</v>
      </c>
      <c r="IC323" t="s">
        <v>761</v>
      </c>
      <c r="JP323">
        <v>1</v>
      </c>
      <c r="LI323">
        <v>0</v>
      </c>
      <c r="LJ323">
        <v>0</v>
      </c>
    </row>
    <row r="324" spans="1:322">
      <c r="A324" t="s">
        <v>2272</v>
      </c>
      <c r="B324">
        <v>322</v>
      </c>
      <c r="F324">
        <v>17</v>
      </c>
      <c r="S324" t="s">
        <v>2273</v>
      </c>
      <c r="DI324">
        <v>23</v>
      </c>
      <c r="DO324" t="s">
        <v>2273</v>
      </c>
      <c r="EA324">
        <v>1</v>
      </c>
      <c r="EB324">
        <v>0</v>
      </c>
      <c r="ED324" t="s">
        <v>409</v>
      </c>
      <c r="EQ324" t="s">
        <v>429</v>
      </c>
      <c r="ER324" t="s">
        <v>429</v>
      </c>
      <c r="ES324" t="s">
        <v>370</v>
      </c>
      <c r="FW324">
        <v>1</v>
      </c>
      <c r="GL324">
        <v>0</v>
      </c>
      <c r="GM324">
        <v>0</v>
      </c>
      <c r="GV324">
        <v>1</v>
      </c>
      <c r="HH324" t="s">
        <v>1571</v>
      </c>
      <c r="HI324" t="s">
        <v>529</v>
      </c>
      <c r="JP324">
        <v>1</v>
      </c>
      <c r="JX324">
        <v>8</v>
      </c>
      <c r="LI324">
        <v>0</v>
      </c>
      <c r="LJ324">
        <v>0</v>
      </c>
    </row>
    <row r="325" spans="1:322">
      <c r="A325" t="s">
        <v>2274</v>
      </c>
      <c r="B325">
        <v>323</v>
      </c>
      <c r="E325">
        <v>53</v>
      </c>
      <c r="F325">
        <v>95</v>
      </c>
      <c r="S325" t="s">
        <v>2275</v>
      </c>
      <c r="DH325">
        <v>54</v>
      </c>
      <c r="DI325">
        <v>54</v>
      </c>
      <c r="DO325" t="s">
        <v>2275</v>
      </c>
      <c r="DP325" t="s">
        <v>2275</v>
      </c>
      <c r="EA325">
        <v>1</v>
      </c>
      <c r="EB325">
        <v>0</v>
      </c>
      <c r="ED325" t="s">
        <v>409</v>
      </c>
      <c r="EQ325" t="s">
        <v>429</v>
      </c>
      <c r="ER325" t="s">
        <v>429</v>
      </c>
      <c r="ES325" t="s">
        <v>374</v>
      </c>
      <c r="ET325">
        <v>18</v>
      </c>
      <c r="FW325">
        <v>1</v>
      </c>
      <c r="GL325">
        <v>0</v>
      </c>
      <c r="GM325">
        <v>0</v>
      </c>
      <c r="GV325">
        <v>1</v>
      </c>
      <c r="HH325">
        <v>0</v>
      </c>
      <c r="HI325" t="s">
        <v>1551</v>
      </c>
      <c r="HJ325" t="s">
        <v>555</v>
      </c>
      <c r="HK325" t="s">
        <v>1552</v>
      </c>
      <c r="HL325">
        <v>2</v>
      </c>
      <c r="HM325" t="s">
        <v>1553</v>
      </c>
      <c r="IB325">
        <v>15</v>
      </c>
      <c r="IC325" t="s">
        <v>1552</v>
      </c>
      <c r="JP325">
        <v>1</v>
      </c>
      <c r="JX325">
        <v>8</v>
      </c>
      <c r="LI325">
        <v>0</v>
      </c>
      <c r="LJ325">
        <v>0</v>
      </c>
    </row>
    <row r="326" spans="1:322">
      <c r="A326" t="s">
        <v>2096</v>
      </c>
      <c r="B326">
        <v>324</v>
      </c>
      <c r="P326" t="s">
        <v>2276</v>
      </c>
      <c r="DN326" t="s">
        <v>2276</v>
      </c>
      <c r="EA326">
        <v>1</v>
      </c>
      <c r="EB326">
        <v>0</v>
      </c>
      <c r="ED326" t="s">
        <v>409</v>
      </c>
      <c r="EQ326" t="s">
        <v>429</v>
      </c>
      <c r="ER326" t="s">
        <v>429</v>
      </c>
      <c r="ES326" t="s">
        <v>374</v>
      </c>
      <c r="FM326">
        <v>1</v>
      </c>
      <c r="FW326">
        <v>1</v>
      </c>
      <c r="GL326">
        <v>0</v>
      </c>
      <c r="GM326">
        <v>0</v>
      </c>
      <c r="GV326">
        <v>1</v>
      </c>
      <c r="IP326">
        <v>5</v>
      </c>
      <c r="IQ326" t="s">
        <v>2249</v>
      </c>
      <c r="JP326">
        <v>1</v>
      </c>
      <c r="JX326">
        <v>8</v>
      </c>
      <c r="LI326">
        <v>0</v>
      </c>
      <c r="LJ326">
        <v>0</v>
      </c>
    </row>
    <row r="327" spans="1:322">
      <c r="A327" t="s">
        <v>1837</v>
      </c>
      <c r="B327">
        <v>325</v>
      </c>
      <c r="E327">
        <v>63</v>
      </c>
      <c r="S327" t="s">
        <v>2277</v>
      </c>
      <c r="AB327">
        <v>10</v>
      </c>
      <c r="DH327">
        <v>49</v>
      </c>
      <c r="DK327">
        <v>93</v>
      </c>
      <c r="DO327" t="s">
        <v>2170</v>
      </c>
      <c r="DP327" t="s">
        <v>2223</v>
      </c>
      <c r="EA327">
        <v>1</v>
      </c>
      <c r="EB327">
        <v>0</v>
      </c>
      <c r="ED327" t="s">
        <v>409</v>
      </c>
      <c r="EQ327" t="s">
        <v>429</v>
      </c>
      <c r="ER327" t="s">
        <v>429</v>
      </c>
      <c r="ES327" t="s">
        <v>456</v>
      </c>
      <c r="EW327">
        <v>1</v>
      </c>
      <c r="FD327">
        <v>1</v>
      </c>
      <c r="FW327">
        <v>1</v>
      </c>
      <c r="GL327">
        <v>0</v>
      </c>
      <c r="GM327">
        <v>0</v>
      </c>
      <c r="GV327">
        <v>1</v>
      </c>
      <c r="HJ327" t="s">
        <v>495</v>
      </c>
      <c r="HK327" t="s">
        <v>1842</v>
      </c>
      <c r="HN327">
        <v>5</v>
      </c>
      <c r="HO327" t="s">
        <v>2176</v>
      </c>
      <c r="IB327">
        <v>4</v>
      </c>
      <c r="IC327" t="s">
        <v>2278</v>
      </c>
      <c r="ID327">
        <v>1</v>
      </c>
      <c r="IE327" t="s">
        <v>2279</v>
      </c>
      <c r="JP327">
        <v>1</v>
      </c>
      <c r="JX327">
        <v>8</v>
      </c>
      <c r="LI327">
        <v>0</v>
      </c>
      <c r="LJ327">
        <v>0</v>
      </c>
    </row>
    <row r="328" spans="1:322">
      <c r="A328" t="s">
        <v>2280</v>
      </c>
      <c r="B328">
        <v>326</v>
      </c>
      <c r="E328">
        <v>32</v>
      </c>
      <c r="F328">
        <v>2</v>
      </c>
      <c r="CT328" t="s">
        <v>2281</v>
      </c>
      <c r="EA328">
        <v>1</v>
      </c>
      <c r="EB328">
        <v>9</v>
      </c>
      <c r="ED328" t="s">
        <v>372</v>
      </c>
      <c r="EQ328" t="s">
        <v>456</v>
      </c>
      <c r="ER328" t="s">
        <v>456</v>
      </c>
      <c r="ES328" t="s">
        <v>374</v>
      </c>
      <c r="EW328">
        <v>1</v>
      </c>
      <c r="EY328">
        <v>1</v>
      </c>
      <c r="EZ328">
        <v>1</v>
      </c>
      <c r="FW328">
        <v>1</v>
      </c>
      <c r="GL328">
        <v>0</v>
      </c>
      <c r="GM328">
        <v>0</v>
      </c>
      <c r="HH328" t="s">
        <v>404</v>
      </c>
      <c r="HI328" t="s">
        <v>430</v>
      </c>
      <c r="HJ328" t="s">
        <v>2282</v>
      </c>
      <c r="HK328" t="s">
        <v>1111</v>
      </c>
      <c r="HL328">
        <v>0</v>
      </c>
      <c r="HM328" t="s">
        <v>505</v>
      </c>
      <c r="HN328">
        <v>0</v>
      </c>
      <c r="HO328" t="s">
        <v>431</v>
      </c>
      <c r="IB328">
        <v>15</v>
      </c>
      <c r="IC328" t="s">
        <v>1112</v>
      </c>
      <c r="ID328">
        <v>5</v>
      </c>
      <c r="IE328" t="s">
        <v>1113</v>
      </c>
      <c r="IF328">
        <v>15</v>
      </c>
      <c r="IG328" t="s">
        <v>432</v>
      </c>
      <c r="IH328">
        <v>15</v>
      </c>
      <c r="II328" t="s">
        <v>433</v>
      </c>
      <c r="JP328">
        <v>1</v>
      </c>
      <c r="JT328">
        <v>8</v>
      </c>
      <c r="JX328">
        <v>8</v>
      </c>
      <c r="JY328">
        <v>128</v>
      </c>
      <c r="LI328">
        <v>0</v>
      </c>
      <c r="LJ328">
        <v>0</v>
      </c>
    </row>
    <row r="329" spans="1:322">
      <c r="A329" t="s">
        <v>2283</v>
      </c>
      <c r="B329">
        <v>327</v>
      </c>
      <c r="F329">
        <v>97</v>
      </c>
      <c r="DE329" t="s">
        <v>1556</v>
      </c>
      <c r="DH329">
        <v>39</v>
      </c>
      <c r="EA329">
        <v>1</v>
      </c>
      <c r="EB329">
        <v>0</v>
      </c>
      <c r="ED329" t="s">
        <v>409</v>
      </c>
      <c r="EQ329" t="s">
        <v>429</v>
      </c>
      <c r="ER329" t="s">
        <v>429</v>
      </c>
      <c r="ES329" t="s">
        <v>374</v>
      </c>
      <c r="EZ329">
        <v>1</v>
      </c>
      <c r="FA329">
        <v>1</v>
      </c>
      <c r="FB329">
        <v>1</v>
      </c>
      <c r="FD329">
        <v>1</v>
      </c>
      <c r="FI329">
        <v>1</v>
      </c>
      <c r="FW329">
        <v>1</v>
      </c>
      <c r="GL329">
        <v>0</v>
      </c>
      <c r="GM329">
        <v>0</v>
      </c>
      <c r="GV329">
        <v>1</v>
      </c>
      <c r="JP329">
        <v>1</v>
      </c>
      <c r="LI329">
        <v>0</v>
      </c>
      <c r="LJ329">
        <v>0</v>
      </c>
    </row>
    <row r="330" spans="1:322">
      <c r="A330" t="s">
        <v>2284</v>
      </c>
      <c r="B330">
        <v>328</v>
      </c>
      <c r="E330">
        <v>67</v>
      </c>
      <c r="F330">
        <v>9</v>
      </c>
      <c r="Y330" t="s">
        <v>1661</v>
      </c>
      <c r="AA330" t="s">
        <v>495</v>
      </c>
      <c r="AC330" t="s">
        <v>491</v>
      </c>
      <c r="AD330" t="s">
        <v>941</v>
      </c>
      <c r="AE330" t="s">
        <v>492</v>
      </c>
      <c r="AF330" t="s">
        <v>941</v>
      </c>
      <c r="AG330" t="s">
        <v>493</v>
      </c>
      <c r="AH330" t="s">
        <v>941</v>
      </c>
      <c r="CT330" t="s">
        <v>2285</v>
      </c>
      <c r="CV330">
        <v>1</v>
      </c>
      <c r="CX330" t="s">
        <v>2285</v>
      </c>
      <c r="EA330">
        <v>1</v>
      </c>
      <c r="EB330">
        <v>3</v>
      </c>
      <c r="ED330" t="s">
        <v>409</v>
      </c>
      <c r="EQ330" t="s">
        <v>429</v>
      </c>
      <c r="ER330" t="s">
        <v>429</v>
      </c>
      <c r="ES330" t="s">
        <v>1534</v>
      </c>
      <c r="EW330">
        <v>1</v>
      </c>
      <c r="EY330">
        <v>1</v>
      </c>
      <c r="EZ330">
        <v>1</v>
      </c>
      <c r="FW330">
        <v>1</v>
      </c>
      <c r="GL330">
        <v>0</v>
      </c>
      <c r="GM330">
        <v>0</v>
      </c>
      <c r="GV330">
        <v>1</v>
      </c>
      <c r="HH330">
        <v>0</v>
      </c>
      <c r="HI330" t="s">
        <v>430</v>
      </c>
      <c r="HN330">
        <v>0</v>
      </c>
      <c r="HO330" t="s">
        <v>431</v>
      </c>
      <c r="IB330">
        <v>200</v>
      </c>
      <c r="IC330" t="s">
        <v>412</v>
      </c>
      <c r="ID330">
        <v>25</v>
      </c>
      <c r="IE330" t="s">
        <v>413</v>
      </c>
      <c r="IF330">
        <v>30</v>
      </c>
      <c r="IG330" t="s">
        <v>1662</v>
      </c>
      <c r="IH330">
        <v>110</v>
      </c>
      <c r="II330" t="s">
        <v>1663</v>
      </c>
      <c r="JP330">
        <v>1</v>
      </c>
      <c r="JQ330">
        <v>10</v>
      </c>
      <c r="JR330">
        <v>10</v>
      </c>
      <c r="JX330">
        <v>8</v>
      </c>
      <c r="JY330">
        <v>128</v>
      </c>
      <c r="LI330">
        <v>0</v>
      </c>
      <c r="LJ330">
        <v>0</v>
      </c>
    </row>
    <row r="331" spans="1:322">
      <c r="A331" t="s">
        <v>2286</v>
      </c>
      <c r="B331">
        <v>329</v>
      </c>
      <c r="F331">
        <v>98</v>
      </c>
      <c r="DH331">
        <v>48</v>
      </c>
      <c r="DI331">
        <v>73</v>
      </c>
      <c r="DP331" t="s">
        <v>2287</v>
      </c>
      <c r="EA331">
        <v>1</v>
      </c>
      <c r="EB331">
        <v>0</v>
      </c>
      <c r="ED331" t="s">
        <v>409</v>
      </c>
      <c r="EQ331" t="s">
        <v>429</v>
      </c>
      <c r="ER331" t="s">
        <v>429</v>
      </c>
      <c r="ES331" t="s">
        <v>456</v>
      </c>
      <c r="EW331">
        <v>1</v>
      </c>
      <c r="FW331">
        <v>1</v>
      </c>
      <c r="GL331">
        <v>0</v>
      </c>
      <c r="GM331">
        <v>0</v>
      </c>
      <c r="GV331">
        <v>1</v>
      </c>
      <c r="JP331">
        <v>1</v>
      </c>
      <c r="JX331">
        <v>8</v>
      </c>
      <c r="LI331">
        <v>0</v>
      </c>
      <c r="LJ331">
        <v>0</v>
      </c>
    </row>
    <row r="332" spans="1:322">
      <c r="A332" t="s">
        <v>2288</v>
      </c>
      <c r="B332">
        <v>330</v>
      </c>
      <c r="F332">
        <v>129</v>
      </c>
      <c r="Y332" t="s">
        <v>2289</v>
      </c>
      <c r="CT332" t="s">
        <v>780</v>
      </c>
      <c r="DH332">
        <v>48</v>
      </c>
      <c r="DI332">
        <v>74</v>
      </c>
      <c r="DO332" t="s">
        <v>2290</v>
      </c>
      <c r="DP332" t="s">
        <v>2290</v>
      </c>
      <c r="EA332">
        <v>1</v>
      </c>
      <c r="EB332">
        <v>0</v>
      </c>
      <c r="ED332" t="s">
        <v>409</v>
      </c>
      <c r="EQ332" t="s">
        <v>429</v>
      </c>
      <c r="ER332" t="s">
        <v>429</v>
      </c>
      <c r="ES332" t="s">
        <v>456</v>
      </c>
      <c r="EW332">
        <v>1</v>
      </c>
      <c r="FW332">
        <v>1</v>
      </c>
      <c r="GL332">
        <v>0</v>
      </c>
      <c r="GM332">
        <v>0</v>
      </c>
      <c r="GV332">
        <v>1</v>
      </c>
      <c r="JP332">
        <v>1</v>
      </c>
      <c r="JX332">
        <v>8</v>
      </c>
      <c r="LI332">
        <v>0</v>
      </c>
      <c r="LJ332">
        <v>0</v>
      </c>
    </row>
    <row r="333" spans="1:322">
      <c r="A333" t="s">
        <v>2291</v>
      </c>
      <c r="B333">
        <v>331</v>
      </c>
      <c r="F333">
        <v>98</v>
      </c>
      <c r="DH333">
        <v>48</v>
      </c>
      <c r="DI333">
        <v>73</v>
      </c>
      <c r="DO333" t="s">
        <v>2292</v>
      </c>
      <c r="DP333" t="s">
        <v>2287</v>
      </c>
      <c r="EA333">
        <v>1</v>
      </c>
      <c r="EB333">
        <v>0</v>
      </c>
      <c r="ED333" t="s">
        <v>409</v>
      </c>
      <c r="EQ333" t="s">
        <v>429</v>
      </c>
      <c r="ER333" t="s">
        <v>429</v>
      </c>
      <c r="ES333" t="s">
        <v>456</v>
      </c>
      <c r="EW333">
        <v>1</v>
      </c>
      <c r="FW333">
        <v>1</v>
      </c>
      <c r="GL333">
        <v>0</v>
      </c>
      <c r="GM333">
        <v>0</v>
      </c>
      <c r="GV333">
        <v>1</v>
      </c>
      <c r="JP333">
        <v>1</v>
      </c>
      <c r="JX333">
        <v>8</v>
      </c>
      <c r="LI333">
        <v>0</v>
      </c>
      <c r="LJ333">
        <v>0</v>
      </c>
    </row>
    <row r="334" spans="1:322">
      <c r="A334" t="s">
        <v>2293</v>
      </c>
      <c r="B334">
        <v>332</v>
      </c>
      <c r="P334" t="s">
        <v>1567</v>
      </c>
      <c r="CT334" t="s">
        <v>660</v>
      </c>
      <c r="DE334" t="s">
        <v>661</v>
      </c>
      <c r="DN334" t="s">
        <v>1567</v>
      </c>
      <c r="EA334">
        <v>1</v>
      </c>
      <c r="EB334">
        <v>0</v>
      </c>
      <c r="ED334" t="s">
        <v>409</v>
      </c>
      <c r="EQ334" t="s">
        <v>429</v>
      </c>
      <c r="ER334" t="s">
        <v>429</v>
      </c>
      <c r="ES334" t="s">
        <v>456</v>
      </c>
      <c r="FW334">
        <v>1</v>
      </c>
      <c r="GL334">
        <v>0</v>
      </c>
      <c r="GM334">
        <v>0</v>
      </c>
      <c r="GV334">
        <v>1</v>
      </c>
      <c r="JP334">
        <v>1</v>
      </c>
      <c r="JX334">
        <v>8</v>
      </c>
      <c r="LI334">
        <v>0</v>
      </c>
      <c r="LJ334">
        <v>0</v>
      </c>
    </row>
    <row r="335" spans="1:322">
      <c r="A335" t="s">
        <v>2294</v>
      </c>
      <c r="B335">
        <v>333</v>
      </c>
      <c r="P335" t="s">
        <v>2295</v>
      </c>
      <c r="DN335" t="s">
        <v>2295</v>
      </c>
      <c r="EA335">
        <v>1</v>
      </c>
      <c r="EB335">
        <v>0</v>
      </c>
      <c r="ED335" t="s">
        <v>409</v>
      </c>
      <c r="EQ335" t="s">
        <v>383</v>
      </c>
      <c r="ER335" t="s">
        <v>383</v>
      </c>
      <c r="ES335" t="s">
        <v>383</v>
      </c>
      <c r="FW335">
        <v>1</v>
      </c>
      <c r="GL335">
        <v>0</v>
      </c>
      <c r="GM335">
        <v>0</v>
      </c>
      <c r="GV335">
        <v>1</v>
      </c>
      <c r="JP335">
        <v>1</v>
      </c>
      <c r="JX335">
        <v>8</v>
      </c>
      <c r="LI335">
        <v>0</v>
      </c>
      <c r="LJ335">
        <v>0</v>
      </c>
    </row>
    <row r="336" spans="1:322">
      <c r="A336" t="s">
        <v>2296</v>
      </c>
      <c r="B336">
        <v>334</v>
      </c>
      <c r="P336" t="s">
        <v>2297</v>
      </c>
      <c r="DN336" t="s">
        <v>2297</v>
      </c>
      <c r="EA336">
        <v>1</v>
      </c>
      <c r="EB336">
        <v>0</v>
      </c>
      <c r="ED336" t="s">
        <v>409</v>
      </c>
      <c r="EQ336" t="s">
        <v>383</v>
      </c>
      <c r="ER336" t="s">
        <v>383</v>
      </c>
      <c r="ES336" t="s">
        <v>1534</v>
      </c>
      <c r="FW336">
        <v>1</v>
      </c>
      <c r="GL336">
        <v>0</v>
      </c>
      <c r="GM336">
        <v>0</v>
      </c>
      <c r="GV336">
        <v>1</v>
      </c>
      <c r="JP336">
        <v>1</v>
      </c>
      <c r="JX336">
        <v>8</v>
      </c>
      <c r="LI336">
        <v>0</v>
      </c>
      <c r="LJ336">
        <v>0</v>
      </c>
    </row>
    <row r="337" spans="1:322">
      <c r="A337" t="s">
        <v>2298</v>
      </c>
      <c r="B337">
        <v>335</v>
      </c>
      <c r="F337">
        <v>148</v>
      </c>
      <c r="S337" t="s">
        <v>2299</v>
      </c>
      <c r="DI337">
        <v>94</v>
      </c>
      <c r="DO337" t="s">
        <v>2299</v>
      </c>
      <c r="EA337">
        <v>1</v>
      </c>
      <c r="EB337">
        <v>0</v>
      </c>
      <c r="ED337" t="s">
        <v>409</v>
      </c>
      <c r="EQ337" t="s">
        <v>383</v>
      </c>
      <c r="ER337" t="s">
        <v>383</v>
      </c>
      <c r="ES337" t="s">
        <v>456</v>
      </c>
      <c r="FW337">
        <v>1</v>
      </c>
      <c r="GL337">
        <v>0</v>
      </c>
      <c r="GM337">
        <v>0</v>
      </c>
      <c r="GV337">
        <v>1</v>
      </c>
      <c r="JP337">
        <v>1</v>
      </c>
      <c r="JX337">
        <v>8</v>
      </c>
      <c r="LI337">
        <v>0</v>
      </c>
      <c r="LJ337">
        <v>0</v>
      </c>
    </row>
    <row r="338" spans="1:322">
      <c r="A338" t="s">
        <v>2300</v>
      </c>
      <c r="B338">
        <v>336</v>
      </c>
      <c r="F338">
        <v>110</v>
      </c>
      <c r="S338" t="s">
        <v>2301</v>
      </c>
      <c r="DI338">
        <v>66</v>
      </c>
      <c r="DO338" t="s">
        <v>2301</v>
      </c>
      <c r="EA338">
        <v>1</v>
      </c>
      <c r="EB338">
        <v>0</v>
      </c>
      <c r="ED338" t="s">
        <v>409</v>
      </c>
      <c r="EQ338" t="s">
        <v>370</v>
      </c>
      <c r="ER338" t="s">
        <v>370</v>
      </c>
      <c r="ES338" t="s">
        <v>370</v>
      </c>
      <c r="FW338">
        <v>1</v>
      </c>
      <c r="GL338">
        <v>0</v>
      </c>
      <c r="GM338">
        <v>0</v>
      </c>
      <c r="GV338">
        <v>1</v>
      </c>
      <c r="JP338">
        <v>1</v>
      </c>
      <c r="JX338">
        <v>8</v>
      </c>
      <c r="LI338">
        <v>0</v>
      </c>
      <c r="LJ338">
        <v>0</v>
      </c>
    </row>
    <row r="339" spans="1:322">
      <c r="A339" t="s">
        <v>840</v>
      </c>
      <c r="B339">
        <v>337</v>
      </c>
      <c r="P339" t="s">
        <v>834</v>
      </c>
      <c r="DN339" t="s">
        <v>834</v>
      </c>
      <c r="EA339">
        <v>1</v>
      </c>
      <c r="EB339">
        <v>0</v>
      </c>
      <c r="ED339" t="s">
        <v>409</v>
      </c>
      <c r="EQ339" t="s">
        <v>383</v>
      </c>
      <c r="ER339" t="s">
        <v>383</v>
      </c>
      <c r="ES339" t="s">
        <v>383</v>
      </c>
      <c r="FW339">
        <v>1</v>
      </c>
      <c r="GL339">
        <v>0</v>
      </c>
      <c r="GM339">
        <v>0</v>
      </c>
      <c r="GV339">
        <v>1</v>
      </c>
      <c r="JP339">
        <v>1</v>
      </c>
      <c r="JX339">
        <v>8</v>
      </c>
      <c r="LI339">
        <v>0</v>
      </c>
      <c r="LJ339">
        <v>0</v>
      </c>
    </row>
    <row r="340" spans="1:322">
      <c r="A340" t="s">
        <v>986</v>
      </c>
      <c r="B340">
        <v>338</v>
      </c>
      <c r="F340">
        <v>149</v>
      </c>
      <c r="S340" t="s">
        <v>2302</v>
      </c>
      <c r="DI340">
        <v>95</v>
      </c>
      <c r="DO340" t="s">
        <v>2302</v>
      </c>
      <c r="EA340">
        <v>1</v>
      </c>
      <c r="EB340">
        <v>0</v>
      </c>
      <c r="ED340" t="s">
        <v>409</v>
      </c>
      <c r="EQ340" t="s">
        <v>383</v>
      </c>
      <c r="ER340" t="s">
        <v>383</v>
      </c>
      <c r="ES340" t="s">
        <v>370</v>
      </c>
      <c r="FW340">
        <v>1</v>
      </c>
      <c r="GL340">
        <v>0</v>
      </c>
      <c r="GM340">
        <v>0</v>
      </c>
      <c r="GV340">
        <v>1</v>
      </c>
      <c r="JP340">
        <v>1</v>
      </c>
      <c r="JX340">
        <v>8</v>
      </c>
      <c r="LI340">
        <v>0</v>
      </c>
      <c r="LJ340">
        <v>0</v>
      </c>
    </row>
    <row r="341" spans="1:322">
      <c r="A341" t="s">
        <v>2303</v>
      </c>
      <c r="B341">
        <v>339</v>
      </c>
      <c r="E341">
        <v>4</v>
      </c>
      <c r="P341" t="s">
        <v>2304</v>
      </c>
      <c r="DH341">
        <v>11</v>
      </c>
      <c r="DN341" t="s">
        <v>2304</v>
      </c>
      <c r="EA341">
        <v>1</v>
      </c>
      <c r="EB341">
        <v>0</v>
      </c>
      <c r="ED341" t="s">
        <v>377</v>
      </c>
      <c r="EQ341" t="s">
        <v>370</v>
      </c>
      <c r="ER341" t="s">
        <v>370</v>
      </c>
      <c r="ES341" t="s">
        <v>370</v>
      </c>
      <c r="EW341">
        <v>1</v>
      </c>
      <c r="FW341">
        <v>1</v>
      </c>
      <c r="GL341">
        <v>0</v>
      </c>
      <c r="GM341">
        <v>0</v>
      </c>
      <c r="GV341">
        <v>1</v>
      </c>
      <c r="JP341">
        <v>1</v>
      </c>
      <c r="JX341">
        <v>8</v>
      </c>
      <c r="JY341">
        <v>128</v>
      </c>
      <c r="LI341">
        <v>0</v>
      </c>
      <c r="LJ341">
        <v>0</v>
      </c>
    </row>
    <row r="342" spans="1:322">
      <c r="A342" t="s">
        <v>2305</v>
      </c>
      <c r="B342">
        <v>340</v>
      </c>
      <c r="E342">
        <v>4</v>
      </c>
      <c r="P342" t="s">
        <v>397</v>
      </c>
      <c r="DH342">
        <v>11</v>
      </c>
      <c r="DN342" t="s">
        <v>397</v>
      </c>
      <c r="EA342">
        <v>1</v>
      </c>
      <c r="EB342">
        <v>0</v>
      </c>
      <c r="ED342" t="s">
        <v>377</v>
      </c>
      <c r="EQ342" t="s">
        <v>370</v>
      </c>
      <c r="ER342" t="s">
        <v>370</v>
      </c>
      <c r="ES342" t="s">
        <v>370</v>
      </c>
      <c r="EW342">
        <v>1</v>
      </c>
      <c r="FW342">
        <v>1</v>
      </c>
      <c r="GL342">
        <v>0</v>
      </c>
      <c r="GM342">
        <v>0</v>
      </c>
      <c r="GV342">
        <v>1</v>
      </c>
      <c r="JP342">
        <v>1</v>
      </c>
      <c r="JQ342">
        <v>10</v>
      </c>
      <c r="JR342">
        <v>10</v>
      </c>
      <c r="JX342">
        <v>8</v>
      </c>
      <c r="JY342">
        <v>128</v>
      </c>
      <c r="KM342" t="s">
        <v>399</v>
      </c>
      <c r="KN342">
        <v>1</v>
      </c>
      <c r="KO342">
        <v>8</v>
      </c>
      <c r="KP342">
        <v>8</v>
      </c>
      <c r="KQ342">
        <v>8</v>
      </c>
      <c r="KR342">
        <v>8</v>
      </c>
      <c r="KS342">
        <v>8</v>
      </c>
      <c r="KT342">
        <v>4</v>
      </c>
      <c r="KU342">
        <v>9</v>
      </c>
      <c r="KV342">
        <v>9</v>
      </c>
      <c r="KW342">
        <v>9</v>
      </c>
      <c r="KX342">
        <v>9</v>
      </c>
      <c r="KY342">
        <v>9</v>
      </c>
      <c r="LI342">
        <v>0</v>
      </c>
      <c r="LJ342">
        <v>0</v>
      </c>
    </row>
    <row r="343" spans="1:322">
      <c r="A343" t="s">
        <v>2306</v>
      </c>
      <c r="B343">
        <v>341</v>
      </c>
      <c r="E343">
        <v>4</v>
      </c>
      <c r="P343" t="s">
        <v>436</v>
      </c>
      <c r="DH343">
        <v>11</v>
      </c>
      <c r="DN343" t="s">
        <v>436</v>
      </c>
      <c r="EA343">
        <v>1</v>
      </c>
      <c r="EB343">
        <v>4</v>
      </c>
      <c r="ED343" t="s">
        <v>377</v>
      </c>
      <c r="EQ343" t="s">
        <v>370</v>
      </c>
      <c r="ER343" t="s">
        <v>370</v>
      </c>
      <c r="ES343" t="s">
        <v>370</v>
      </c>
      <c r="EW343">
        <v>1</v>
      </c>
      <c r="FW343">
        <v>1</v>
      </c>
      <c r="GL343">
        <v>0</v>
      </c>
      <c r="GM343">
        <v>0</v>
      </c>
      <c r="GV343">
        <v>1</v>
      </c>
      <c r="JP343">
        <v>1</v>
      </c>
      <c r="JQ343">
        <v>10</v>
      </c>
      <c r="JR343">
        <v>10</v>
      </c>
      <c r="JX343">
        <v>8</v>
      </c>
      <c r="JY343">
        <v>128</v>
      </c>
      <c r="KM343" t="s">
        <v>437</v>
      </c>
      <c r="KN343">
        <v>1</v>
      </c>
      <c r="KO343">
        <v>7</v>
      </c>
      <c r="KP343">
        <v>7</v>
      </c>
      <c r="KQ343">
        <v>7</v>
      </c>
      <c r="KR343">
        <v>7</v>
      </c>
      <c r="KS343">
        <v>7</v>
      </c>
      <c r="KT343">
        <v>4</v>
      </c>
      <c r="KU343">
        <v>8</v>
      </c>
      <c r="KV343">
        <v>8</v>
      </c>
      <c r="KW343">
        <v>8</v>
      </c>
      <c r="KX343">
        <v>8</v>
      </c>
      <c r="KY343">
        <v>8</v>
      </c>
      <c r="LA343">
        <v>100</v>
      </c>
      <c r="LB343">
        <v>25</v>
      </c>
      <c r="LC343">
        <v>25</v>
      </c>
      <c r="LD343">
        <v>25</v>
      </c>
      <c r="LI343">
        <v>0</v>
      </c>
      <c r="LJ343">
        <v>0</v>
      </c>
    </row>
    <row r="344" spans="1:322">
      <c r="A344" t="s">
        <v>2307</v>
      </c>
      <c r="B344">
        <v>342</v>
      </c>
      <c r="E344">
        <v>4</v>
      </c>
      <c r="P344" t="s">
        <v>471</v>
      </c>
      <c r="DH344">
        <v>11</v>
      </c>
      <c r="DN344" t="s">
        <v>471</v>
      </c>
      <c r="EA344">
        <v>1</v>
      </c>
      <c r="EB344">
        <v>5</v>
      </c>
      <c r="ED344" t="s">
        <v>377</v>
      </c>
      <c r="EQ344" t="s">
        <v>370</v>
      </c>
      <c r="ER344" t="s">
        <v>370</v>
      </c>
      <c r="ES344" t="s">
        <v>370</v>
      </c>
      <c r="EW344">
        <v>1</v>
      </c>
      <c r="FW344">
        <v>1</v>
      </c>
      <c r="GL344">
        <v>0</v>
      </c>
      <c r="GM344">
        <v>0</v>
      </c>
      <c r="GV344">
        <v>1</v>
      </c>
      <c r="JP344">
        <v>1</v>
      </c>
      <c r="JQ344">
        <v>10</v>
      </c>
      <c r="JR344">
        <v>10</v>
      </c>
      <c r="JX344">
        <v>8</v>
      </c>
      <c r="JY344">
        <v>128</v>
      </c>
      <c r="KM344" t="s">
        <v>399</v>
      </c>
      <c r="KN344">
        <v>2</v>
      </c>
      <c r="KO344">
        <v>8</v>
      </c>
      <c r="KP344">
        <v>8</v>
      </c>
      <c r="KQ344">
        <v>8</v>
      </c>
      <c r="KR344">
        <v>8</v>
      </c>
      <c r="KS344">
        <v>8</v>
      </c>
      <c r="KT344">
        <v>6</v>
      </c>
      <c r="KU344">
        <v>9</v>
      </c>
      <c r="KV344">
        <v>9</v>
      </c>
      <c r="KW344">
        <v>9</v>
      </c>
      <c r="KX344">
        <v>9</v>
      </c>
      <c r="KY344">
        <v>9</v>
      </c>
      <c r="LI344">
        <v>0</v>
      </c>
      <c r="LJ344">
        <v>0</v>
      </c>
    </row>
    <row r="345" spans="1:322">
      <c r="A345" t="s">
        <v>2308</v>
      </c>
      <c r="B345">
        <v>343</v>
      </c>
      <c r="E345">
        <v>4</v>
      </c>
      <c r="P345" t="s">
        <v>585</v>
      </c>
      <c r="DH345">
        <v>11</v>
      </c>
      <c r="DN345" t="s">
        <v>585</v>
      </c>
      <c r="EA345">
        <v>1</v>
      </c>
      <c r="EB345">
        <v>7</v>
      </c>
      <c r="ED345" t="s">
        <v>377</v>
      </c>
      <c r="EQ345" t="s">
        <v>370</v>
      </c>
      <c r="ER345" t="s">
        <v>370</v>
      </c>
      <c r="ES345" t="s">
        <v>370</v>
      </c>
      <c r="EW345">
        <v>1</v>
      </c>
      <c r="FW345">
        <v>1</v>
      </c>
      <c r="GL345">
        <v>0</v>
      </c>
      <c r="GM345">
        <v>0</v>
      </c>
      <c r="GV345">
        <v>1</v>
      </c>
      <c r="HH345" t="s">
        <v>555</v>
      </c>
      <c r="HI345" t="s">
        <v>2309</v>
      </c>
      <c r="IB345">
        <v>5</v>
      </c>
      <c r="IC345" t="s">
        <v>587</v>
      </c>
      <c r="JP345">
        <v>1</v>
      </c>
      <c r="JQ345">
        <v>10</v>
      </c>
      <c r="JR345">
        <v>10</v>
      </c>
      <c r="JX345">
        <v>8</v>
      </c>
      <c r="JY345">
        <v>128</v>
      </c>
      <c r="KM345" t="s">
        <v>437</v>
      </c>
      <c r="KN345">
        <v>2</v>
      </c>
      <c r="KO345">
        <v>7</v>
      </c>
      <c r="KP345">
        <v>7</v>
      </c>
      <c r="KQ345">
        <v>7</v>
      </c>
      <c r="KR345">
        <v>7</v>
      </c>
      <c r="KS345">
        <v>7</v>
      </c>
      <c r="KT345">
        <v>6</v>
      </c>
      <c r="KU345">
        <v>8</v>
      </c>
      <c r="KV345">
        <v>8</v>
      </c>
      <c r="KW345">
        <v>8</v>
      </c>
      <c r="KX345">
        <v>8</v>
      </c>
      <c r="KY345">
        <v>8</v>
      </c>
      <c r="LA345">
        <v>100</v>
      </c>
      <c r="LB345">
        <v>25</v>
      </c>
      <c r="LC345">
        <v>25</v>
      </c>
      <c r="LD345">
        <v>25</v>
      </c>
      <c r="LI345">
        <v>0</v>
      </c>
      <c r="LJ345">
        <v>0</v>
      </c>
    </row>
    <row r="346" spans="1:322">
      <c r="A346" t="s">
        <v>2310</v>
      </c>
      <c r="B346">
        <v>344</v>
      </c>
      <c r="E346">
        <v>6</v>
      </c>
      <c r="F346">
        <v>2</v>
      </c>
      <c r="EA346">
        <v>1</v>
      </c>
      <c r="EB346">
        <v>4</v>
      </c>
      <c r="ED346" t="s">
        <v>372</v>
      </c>
      <c r="EQ346" t="s">
        <v>370</v>
      </c>
      <c r="ER346" t="s">
        <v>370</v>
      </c>
      <c r="ES346" t="s">
        <v>370</v>
      </c>
      <c r="EW346">
        <v>1</v>
      </c>
      <c r="EY346">
        <v>1</v>
      </c>
      <c r="EZ346">
        <v>1</v>
      </c>
      <c r="FH346">
        <v>1</v>
      </c>
      <c r="FW346">
        <v>1</v>
      </c>
      <c r="GL346">
        <v>0</v>
      </c>
      <c r="GM346">
        <v>0</v>
      </c>
      <c r="GV346">
        <v>1</v>
      </c>
      <c r="HN346">
        <v>0</v>
      </c>
      <c r="HO346" t="s">
        <v>431</v>
      </c>
      <c r="JP346">
        <v>1</v>
      </c>
      <c r="JQ346">
        <v>20</v>
      </c>
      <c r="JR346">
        <v>15</v>
      </c>
      <c r="JX346">
        <v>8</v>
      </c>
      <c r="JY346">
        <v>128</v>
      </c>
      <c r="KM346" t="s">
        <v>460</v>
      </c>
      <c r="KN346">
        <v>1</v>
      </c>
      <c r="KO346">
        <v>0</v>
      </c>
      <c r="KP346">
        <v>0</v>
      </c>
      <c r="KQ346">
        <v>0</v>
      </c>
      <c r="KR346">
        <v>0</v>
      </c>
      <c r="KS346">
        <v>0</v>
      </c>
      <c r="KT346">
        <v>16</v>
      </c>
      <c r="KU346">
        <v>12</v>
      </c>
      <c r="KV346">
        <v>12</v>
      </c>
      <c r="KW346">
        <v>12</v>
      </c>
      <c r="KX346">
        <v>12</v>
      </c>
      <c r="KY346">
        <v>12</v>
      </c>
      <c r="LI346">
        <v>0</v>
      </c>
      <c r="LJ346">
        <v>0</v>
      </c>
    </row>
    <row r="347" spans="1:322">
      <c r="A347" t="s">
        <v>2311</v>
      </c>
      <c r="B347">
        <v>345</v>
      </c>
      <c r="E347">
        <v>4</v>
      </c>
      <c r="P347" t="s">
        <v>2312</v>
      </c>
      <c r="DH347">
        <v>11</v>
      </c>
      <c r="DN347" t="s">
        <v>2312</v>
      </c>
      <c r="EA347">
        <v>1</v>
      </c>
      <c r="EB347">
        <v>0</v>
      </c>
      <c r="ED347" t="s">
        <v>377</v>
      </c>
      <c r="EQ347" t="s">
        <v>383</v>
      </c>
      <c r="ER347" t="s">
        <v>383</v>
      </c>
      <c r="ES347" t="s">
        <v>839</v>
      </c>
      <c r="EW347">
        <v>1</v>
      </c>
      <c r="FW347">
        <v>1</v>
      </c>
      <c r="GL347">
        <v>0</v>
      </c>
      <c r="GM347">
        <v>0</v>
      </c>
      <c r="GV347">
        <v>1</v>
      </c>
      <c r="JP347">
        <v>1</v>
      </c>
      <c r="JX347">
        <v>8</v>
      </c>
      <c r="KM347" t="s">
        <v>873</v>
      </c>
      <c r="KN347">
        <v>10</v>
      </c>
      <c r="KO347">
        <v>2</v>
      </c>
      <c r="KP347">
        <v>4</v>
      </c>
      <c r="KQ347">
        <v>6</v>
      </c>
      <c r="KR347">
        <v>6</v>
      </c>
      <c r="KS347">
        <v>6</v>
      </c>
      <c r="KT347">
        <v>15</v>
      </c>
      <c r="KU347">
        <v>2</v>
      </c>
      <c r="KV347">
        <v>5</v>
      </c>
      <c r="KW347">
        <v>7</v>
      </c>
      <c r="KX347">
        <v>7</v>
      </c>
      <c r="KY347">
        <v>7</v>
      </c>
      <c r="LI347">
        <v>0</v>
      </c>
      <c r="LJ347">
        <v>0</v>
      </c>
    </row>
    <row r="348" spans="1:322">
      <c r="A348" t="s">
        <v>2313</v>
      </c>
      <c r="B348">
        <v>346</v>
      </c>
      <c r="F348">
        <v>22</v>
      </c>
      <c r="S348" t="s">
        <v>2314</v>
      </c>
      <c r="T348" t="s">
        <v>2314</v>
      </c>
      <c r="U348" t="s">
        <v>2314</v>
      </c>
      <c r="CT348" t="s">
        <v>669</v>
      </c>
      <c r="DI348">
        <v>25</v>
      </c>
      <c r="DO348" t="s">
        <v>713</v>
      </c>
      <c r="DS348">
        <v>0</v>
      </c>
      <c r="DT348" t="s">
        <v>715</v>
      </c>
      <c r="EA348">
        <v>1</v>
      </c>
      <c r="EB348">
        <v>6</v>
      </c>
      <c r="ED348" t="s">
        <v>409</v>
      </c>
      <c r="EQ348" t="s">
        <v>383</v>
      </c>
      <c r="ER348" t="s">
        <v>383</v>
      </c>
      <c r="ES348" t="s">
        <v>1534</v>
      </c>
      <c r="FM348">
        <v>1</v>
      </c>
      <c r="FW348">
        <v>1</v>
      </c>
      <c r="GL348">
        <v>0</v>
      </c>
      <c r="GM348">
        <v>0</v>
      </c>
      <c r="GV348">
        <v>1</v>
      </c>
      <c r="HH348">
        <v>0</v>
      </c>
      <c r="HI348" t="s">
        <v>715</v>
      </c>
      <c r="JP348">
        <v>1</v>
      </c>
      <c r="JX348">
        <v>8</v>
      </c>
      <c r="KM348" t="s">
        <v>437</v>
      </c>
      <c r="KN348">
        <v>40</v>
      </c>
      <c r="KO348">
        <v>20</v>
      </c>
      <c r="KP348">
        <v>20</v>
      </c>
      <c r="KQ348">
        <v>20</v>
      </c>
      <c r="KR348">
        <v>20</v>
      </c>
      <c r="KS348">
        <v>20</v>
      </c>
      <c r="KT348">
        <v>60</v>
      </c>
      <c r="KU348">
        <v>20</v>
      </c>
      <c r="KV348">
        <v>20</v>
      </c>
      <c r="KW348">
        <v>20</v>
      </c>
      <c r="KX348">
        <v>20</v>
      </c>
      <c r="KY348">
        <v>20</v>
      </c>
      <c r="LA348">
        <v>200</v>
      </c>
      <c r="LB348">
        <v>50</v>
      </c>
      <c r="LC348">
        <v>50</v>
      </c>
      <c r="LD348">
        <v>50</v>
      </c>
      <c r="LI348">
        <v>0</v>
      </c>
      <c r="LJ348">
        <v>0</v>
      </c>
    </row>
    <row r="349" spans="1:322">
      <c r="A349" t="s">
        <v>2315</v>
      </c>
      <c r="B349">
        <v>347</v>
      </c>
      <c r="E349">
        <v>6</v>
      </c>
      <c r="F349">
        <v>2</v>
      </c>
      <c r="EA349">
        <v>1</v>
      </c>
      <c r="EB349">
        <v>4</v>
      </c>
      <c r="ED349" t="s">
        <v>372</v>
      </c>
      <c r="EQ349" t="s">
        <v>370</v>
      </c>
      <c r="ER349" t="s">
        <v>370</v>
      </c>
      <c r="ES349" t="s">
        <v>370</v>
      </c>
      <c r="EW349">
        <v>1</v>
      </c>
      <c r="EY349">
        <v>1</v>
      </c>
      <c r="EZ349">
        <v>1</v>
      </c>
      <c r="FH349">
        <v>1</v>
      </c>
      <c r="FW349">
        <v>1</v>
      </c>
      <c r="GL349">
        <v>0</v>
      </c>
      <c r="GM349">
        <v>0</v>
      </c>
      <c r="GV349">
        <v>1</v>
      </c>
      <c r="JP349">
        <v>1</v>
      </c>
      <c r="JQ349">
        <v>20</v>
      </c>
      <c r="JR349">
        <v>15</v>
      </c>
      <c r="JX349">
        <v>8</v>
      </c>
      <c r="JY349">
        <v>128</v>
      </c>
      <c r="KM349" t="s">
        <v>437</v>
      </c>
      <c r="KN349">
        <v>10</v>
      </c>
      <c r="KO349">
        <v>8</v>
      </c>
      <c r="KP349">
        <v>8</v>
      </c>
      <c r="KQ349">
        <v>8</v>
      </c>
      <c r="KR349">
        <v>8</v>
      </c>
      <c r="KS349">
        <v>8</v>
      </c>
      <c r="KT349">
        <v>14</v>
      </c>
      <c r="KU349">
        <v>9</v>
      </c>
      <c r="KV349">
        <v>9</v>
      </c>
      <c r="KW349">
        <v>9</v>
      </c>
      <c r="KX349">
        <v>9</v>
      </c>
      <c r="KY349">
        <v>9</v>
      </c>
      <c r="LA349">
        <v>125</v>
      </c>
      <c r="LB349">
        <v>25</v>
      </c>
      <c r="LC349">
        <v>25</v>
      </c>
      <c r="LD349">
        <v>25</v>
      </c>
      <c r="LI349">
        <v>0</v>
      </c>
      <c r="LJ349">
        <v>0</v>
      </c>
    </row>
    <row r="350" spans="1:322">
      <c r="A350" t="s">
        <v>2316</v>
      </c>
      <c r="B350">
        <v>348</v>
      </c>
      <c r="P350" t="s">
        <v>783</v>
      </c>
      <c r="AA350" t="s">
        <v>784</v>
      </c>
      <c r="AB350" t="s">
        <v>495</v>
      </c>
      <c r="CT350" t="s">
        <v>669</v>
      </c>
      <c r="DN350" t="s">
        <v>783</v>
      </c>
      <c r="EA350">
        <v>1</v>
      </c>
      <c r="EB350">
        <v>7</v>
      </c>
      <c r="ED350" t="s">
        <v>409</v>
      </c>
      <c r="EQ350" t="s">
        <v>383</v>
      </c>
      <c r="ER350" t="s">
        <v>383</v>
      </c>
      <c r="ES350" t="s">
        <v>374</v>
      </c>
      <c r="FM350">
        <v>1</v>
      </c>
      <c r="FW350">
        <v>1</v>
      </c>
      <c r="GL350">
        <v>0</v>
      </c>
      <c r="GM350">
        <v>0</v>
      </c>
      <c r="GV350">
        <v>1</v>
      </c>
      <c r="IB350">
        <v>4</v>
      </c>
      <c r="IC350" t="s">
        <v>414</v>
      </c>
      <c r="ID350">
        <v>0</v>
      </c>
      <c r="IE350" t="s">
        <v>415</v>
      </c>
      <c r="IF350">
        <v>50</v>
      </c>
      <c r="IG350" t="s">
        <v>685</v>
      </c>
      <c r="IH350">
        <v>3</v>
      </c>
      <c r="II350" t="s">
        <v>686</v>
      </c>
      <c r="JP350">
        <v>1</v>
      </c>
      <c r="JX350">
        <v>8</v>
      </c>
      <c r="KM350" t="s">
        <v>437</v>
      </c>
      <c r="KN350">
        <v>4</v>
      </c>
      <c r="KO350">
        <v>10</v>
      </c>
      <c r="KP350">
        <v>14</v>
      </c>
      <c r="KQ350">
        <v>14</v>
      </c>
      <c r="KR350">
        <v>14</v>
      </c>
      <c r="KS350">
        <v>14</v>
      </c>
      <c r="KT350">
        <v>12</v>
      </c>
      <c r="KU350">
        <v>10</v>
      </c>
      <c r="KV350">
        <v>15</v>
      </c>
      <c r="KW350">
        <v>15</v>
      </c>
      <c r="KX350">
        <v>15</v>
      </c>
      <c r="KY350">
        <v>15</v>
      </c>
      <c r="LA350">
        <v>125</v>
      </c>
      <c r="LB350">
        <v>50</v>
      </c>
      <c r="LC350">
        <v>50</v>
      </c>
      <c r="LD350">
        <v>50</v>
      </c>
      <c r="LI350">
        <v>0</v>
      </c>
      <c r="LJ350">
        <v>0</v>
      </c>
    </row>
    <row r="351" spans="1:322">
      <c r="A351" t="s">
        <v>2317</v>
      </c>
      <c r="B351">
        <v>349</v>
      </c>
      <c r="F351">
        <v>124</v>
      </c>
      <c r="S351" t="s">
        <v>2318</v>
      </c>
      <c r="T351" t="s">
        <v>2318</v>
      </c>
      <c r="U351" t="s">
        <v>2318</v>
      </c>
      <c r="Y351" t="s">
        <v>1875</v>
      </c>
      <c r="AA351" t="s">
        <v>495</v>
      </c>
      <c r="AB351" t="s">
        <v>445</v>
      </c>
      <c r="CT351" t="s">
        <v>1787</v>
      </c>
      <c r="DK351">
        <v>92</v>
      </c>
      <c r="DO351" t="s">
        <v>2319</v>
      </c>
      <c r="DP351" t="s">
        <v>2320</v>
      </c>
      <c r="DS351">
        <v>25</v>
      </c>
      <c r="DT351" t="s">
        <v>1880</v>
      </c>
      <c r="DU351">
        <v>25</v>
      </c>
      <c r="DV351" t="s">
        <v>1881</v>
      </c>
      <c r="DW351">
        <v>15</v>
      </c>
      <c r="DX351" t="s">
        <v>1882</v>
      </c>
      <c r="EA351">
        <v>1</v>
      </c>
      <c r="EB351">
        <v>0</v>
      </c>
      <c r="ED351" t="s">
        <v>409</v>
      </c>
      <c r="EQ351" t="s">
        <v>383</v>
      </c>
      <c r="ER351" t="s">
        <v>383</v>
      </c>
      <c r="ES351" t="s">
        <v>389</v>
      </c>
      <c r="EW351">
        <v>1</v>
      </c>
      <c r="FW351">
        <v>1</v>
      </c>
      <c r="GL351">
        <v>0</v>
      </c>
      <c r="GM351">
        <v>0</v>
      </c>
      <c r="GV351">
        <v>1</v>
      </c>
      <c r="IB351">
        <v>1000</v>
      </c>
      <c r="IC351" t="s">
        <v>412</v>
      </c>
      <c r="ID351">
        <v>50</v>
      </c>
      <c r="IE351" t="s">
        <v>413</v>
      </c>
      <c r="IF351">
        <v>8</v>
      </c>
      <c r="IG351" t="s">
        <v>549</v>
      </c>
      <c r="IH351">
        <v>8</v>
      </c>
      <c r="II351" t="s">
        <v>1592</v>
      </c>
      <c r="JP351">
        <v>1</v>
      </c>
      <c r="JX351">
        <v>8</v>
      </c>
      <c r="JZ351">
        <v>4</v>
      </c>
      <c r="KA351">
        <v>4</v>
      </c>
      <c r="KB351">
        <v>6</v>
      </c>
      <c r="KC351">
        <v>8</v>
      </c>
      <c r="KD351">
        <v>10</v>
      </c>
      <c r="KE351">
        <v>12</v>
      </c>
      <c r="KF351">
        <v>16</v>
      </c>
      <c r="KG351">
        <v>4</v>
      </c>
      <c r="KH351">
        <v>7</v>
      </c>
      <c r="KI351">
        <v>9</v>
      </c>
      <c r="KJ351">
        <v>12</v>
      </c>
      <c r="KK351">
        <v>14</v>
      </c>
      <c r="KM351" t="s">
        <v>399</v>
      </c>
      <c r="KN351">
        <v>25</v>
      </c>
      <c r="KO351">
        <v>15</v>
      </c>
      <c r="KP351">
        <v>20</v>
      </c>
      <c r="KQ351">
        <v>25</v>
      </c>
      <c r="KR351">
        <v>30</v>
      </c>
      <c r="KS351">
        <v>35</v>
      </c>
      <c r="KT351">
        <v>75</v>
      </c>
      <c r="KU351">
        <v>16</v>
      </c>
      <c r="KV351">
        <v>22</v>
      </c>
      <c r="KW351">
        <v>27</v>
      </c>
      <c r="KX351">
        <v>33</v>
      </c>
      <c r="KY351">
        <v>38</v>
      </c>
      <c r="LI351">
        <v>0</v>
      </c>
      <c r="LJ351">
        <v>0</v>
      </c>
    </row>
    <row r="352" spans="1:322">
      <c r="A352" t="s">
        <v>2321</v>
      </c>
      <c r="B352">
        <v>350</v>
      </c>
      <c r="D352" t="s">
        <v>2322</v>
      </c>
      <c r="F352">
        <v>116</v>
      </c>
      <c r="Y352" t="s">
        <v>2323</v>
      </c>
      <c r="AA352">
        <v>1500</v>
      </c>
      <c r="AC352" t="s">
        <v>491</v>
      </c>
      <c r="AD352">
        <v>33</v>
      </c>
      <c r="AE352" t="s">
        <v>492</v>
      </c>
      <c r="AF352">
        <v>33</v>
      </c>
      <c r="AG352" t="s">
        <v>493</v>
      </c>
      <c r="AH352">
        <v>33</v>
      </c>
      <c r="DH352">
        <v>45</v>
      </c>
      <c r="EA352">
        <v>1</v>
      </c>
      <c r="EB352">
        <v>0</v>
      </c>
      <c r="ED352" t="s">
        <v>409</v>
      </c>
      <c r="EQ352" t="s">
        <v>383</v>
      </c>
      <c r="ER352" t="s">
        <v>383</v>
      </c>
      <c r="ES352" t="s">
        <v>566</v>
      </c>
      <c r="EW352">
        <v>1</v>
      </c>
      <c r="FM352">
        <v>1</v>
      </c>
      <c r="FW352">
        <v>1</v>
      </c>
      <c r="GL352">
        <v>0</v>
      </c>
      <c r="GM352">
        <v>0</v>
      </c>
      <c r="IX352">
        <v>0</v>
      </c>
      <c r="IY352" t="s">
        <v>1703</v>
      </c>
      <c r="JP352">
        <v>1</v>
      </c>
      <c r="JX352">
        <v>8</v>
      </c>
      <c r="LI352">
        <v>0</v>
      </c>
      <c r="LJ352">
        <v>0</v>
      </c>
    </row>
    <row r="353" spans="1:322">
      <c r="A353" t="s">
        <v>2324</v>
      </c>
      <c r="B353">
        <v>351</v>
      </c>
      <c r="E353">
        <v>17</v>
      </c>
      <c r="F353">
        <v>55</v>
      </c>
      <c r="AB353" t="s">
        <v>2325</v>
      </c>
      <c r="CS353">
        <v>1</v>
      </c>
      <c r="CT353" t="s">
        <v>927</v>
      </c>
      <c r="DB353" t="s">
        <v>928</v>
      </c>
      <c r="DH353">
        <v>21</v>
      </c>
      <c r="DI353">
        <v>32</v>
      </c>
      <c r="DO353" t="s">
        <v>905</v>
      </c>
      <c r="DP353" t="s">
        <v>929</v>
      </c>
      <c r="DQ353" t="s">
        <v>930</v>
      </c>
      <c r="EA353">
        <v>1</v>
      </c>
      <c r="EB353">
        <v>0</v>
      </c>
      <c r="ED353" t="s">
        <v>409</v>
      </c>
      <c r="EQ353" t="s">
        <v>383</v>
      </c>
      <c r="ER353" t="s">
        <v>383</v>
      </c>
      <c r="ES353" t="s">
        <v>374</v>
      </c>
      <c r="FA353">
        <v>1</v>
      </c>
      <c r="FC353">
        <v>1</v>
      </c>
      <c r="FD353">
        <v>1</v>
      </c>
      <c r="FM353">
        <v>1</v>
      </c>
      <c r="FW353">
        <v>1</v>
      </c>
      <c r="GL353">
        <v>0</v>
      </c>
      <c r="GM353">
        <v>0</v>
      </c>
      <c r="GV353">
        <v>1</v>
      </c>
      <c r="HH353" t="s">
        <v>555</v>
      </c>
      <c r="HI353" t="s">
        <v>931</v>
      </c>
      <c r="HJ353" t="s">
        <v>557</v>
      </c>
      <c r="HK353" t="s">
        <v>932</v>
      </c>
      <c r="HL353" t="s">
        <v>498</v>
      </c>
      <c r="HM353" t="s">
        <v>933</v>
      </c>
      <c r="IB353">
        <v>10</v>
      </c>
      <c r="IC353" t="s">
        <v>934</v>
      </c>
      <c r="ID353">
        <v>20</v>
      </c>
      <c r="IE353" t="s">
        <v>932</v>
      </c>
      <c r="IJ353">
        <v>50</v>
      </c>
      <c r="IK353" t="s">
        <v>937</v>
      </c>
      <c r="JP353">
        <v>1</v>
      </c>
      <c r="JX353">
        <v>8</v>
      </c>
      <c r="KM353" t="s">
        <v>399</v>
      </c>
      <c r="LI353">
        <v>0</v>
      </c>
      <c r="LJ353">
        <v>0</v>
      </c>
    </row>
    <row r="354" spans="1:322">
      <c r="A354" t="s">
        <v>2326</v>
      </c>
      <c r="B354">
        <v>352</v>
      </c>
      <c r="E354">
        <v>31</v>
      </c>
      <c r="F354">
        <v>67</v>
      </c>
      <c r="DH354">
        <v>25</v>
      </c>
      <c r="DI354">
        <v>37</v>
      </c>
      <c r="EA354">
        <v>1</v>
      </c>
      <c r="EB354">
        <v>2</v>
      </c>
      <c r="ED354" t="s">
        <v>409</v>
      </c>
      <c r="EQ354" t="s">
        <v>429</v>
      </c>
      <c r="ER354" t="s">
        <v>370</v>
      </c>
      <c r="ES354" t="s">
        <v>374</v>
      </c>
      <c r="ET354">
        <v>4</v>
      </c>
      <c r="EY354">
        <v>1</v>
      </c>
      <c r="EZ354">
        <v>1</v>
      </c>
      <c r="FH354">
        <v>1</v>
      </c>
      <c r="FW354">
        <v>1</v>
      </c>
      <c r="GL354">
        <v>0</v>
      </c>
      <c r="GM354">
        <v>0</v>
      </c>
      <c r="HH354" t="s">
        <v>404</v>
      </c>
      <c r="HI354" t="s">
        <v>430</v>
      </c>
      <c r="HJ354">
        <v>0</v>
      </c>
      <c r="HK354" t="s">
        <v>1091</v>
      </c>
      <c r="HN354">
        <v>0</v>
      </c>
      <c r="HO354" t="s">
        <v>431</v>
      </c>
      <c r="IB354">
        <v>150</v>
      </c>
      <c r="IC354" t="s">
        <v>1091</v>
      </c>
      <c r="IF354">
        <v>0</v>
      </c>
      <c r="IG354" t="s">
        <v>432</v>
      </c>
      <c r="IH354">
        <v>0</v>
      </c>
      <c r="II354" t="s">
        <v>433</v>
      </c>
      <c r="JP354">
        <v>1</v>
      </c>
      <c r="JQ354">
        <v>50</v>
      </c>
      <c r="JR354">
        <v>15</v>
      </c>
      <c r="JX354">
        <v>8</v>
      </c>
      <c r="JY354">
        <v>128</v>
      </c>
      <c r="LI354">
        <v>0</v>
      </c>
      <c r="LJ354">
        <v>0</v>
      </c>
    </row>
    <row r="355" spans="1:322">
      <c r="A355" t="s">
        <v>2327</v>
      </c>
      <c r="B355">
        <v>353</v>
      </c>
      <c r="F355">
        <v>22</v>
      </c>
      <c r="S355" t="s">
        <v>2328</v>
      </c>
      <c r="T355" t="s">
        <v>2328</v>
      </c>
      <c r="U355" t="s">
        <v>2328</v>
      </c>
      <c r="CT355" t="s">
        <v>660</v>
      </c>
      <c r="DE355" t="s">
        <v>661</v>
      </c>
      <c r="DI355">
        <v>25</v>
      </c>
      <c r="DO355" t="s">
        <v>2328</v>
      </c>
      <c r="DS355">
        <v>0</v>
      </c>
      <c r="DT355" t="s">
        <v>715</v>
      </c>
      <c r="EA355">
        <v>1</v>
      </c>
      <c r="EB355">
        <v>2</v>
      </c>
      <c r="ED355" t="s">
        <v>409</v>
      </c>
      <c r="EQ355" t="s">
        <v>383</v>
      </c>
      <c r="ER355" t="s">
        <v>383</v>
      </c>
      <c r="ES355" t="s">
        <v>374</v>
      </c>
      <c r="FT355" t="s">
        <v>660</v>
      </c>
      <c r="FW355">
        <v>1</v>
      </c>
      <c r="GL355">
        <v>0</v>
      </c>
      <c r="GM355">
        <v>0</v>
      </c>
      <c r="HH355">
        <v>0</v>
      </c>
      <c r="HI355" t="s">
        <v>715</v>
      </c>
      <c r="JP355">
        <v>1</v>
      </c>
      <c r="JX355">
        <v>8</v>
      </c>
      <c r="LI355">
        <v>0</v>
      </c>
      <c r="LJ355">
        <v>0</v>
      </c>
    </row>
    <row r="356" spans="1:322">
      <c r="A356" t="s">
        <v>2329</v>
      </c>
      <c r="B356">
        <v>354</v>
      </c>
      <c r="P356" t="s">
        <v>1495</v>
      </c>
      <c r="DN356" t="s">
        <v>1495</v>
      </c>
      <c r="EA356">
        <v>1</v>
      </c>
      <c r="EB356">
        <v>0</v>
      </c>
      <c r="ED356" t="s">
        <v>409</v>
      </c>
      <c r="EQ356" t="s">
        <v>429</v>
      </c>
      <c r="ER356" t="s">
        <v>429</v>
      </c>
      <c r="ES356" t="s">
        <v>374</v>
      </c>
      <c r="FW356">
        <v>1</v>
      </c>
      <c r="GL356">
        <v>0</v>
      </c>
      <c r="GM356">
        <v>0</v>
      </c>
      <c r="GV356">
        <v>1</v>
      </c>
      <c r="JP356">
        <v>1</v>
      </c>
      <c r="JX356">
        <v>8</v>
      </c>
      <c r="LI356">
        <v>0</v>
      </c>
      <c r="LJ356">
        <v>0</v>
      </c>
    </row>
    <row r="357" spans="1:322">
      <c r="A357" t="s">
        <v>2330</v>
      </c>
      <c r="B357">
        <v>355</v>
      </c>
      <c r="P357" t="s">
        <v>1503</v>
      </c>
      <c r="DN357" t="s">
        <v>1503</v>
      </c>
      <c r="EA357">
        <v>1</v>
      </c>
      <c r="EB357">
        <v>0</v>
      </c>
      <c r="ED357" t="s">
        <v>409</v>
      </c>
      <c r="EQ357" t="s">
        <v>429</v>
      </c>
      <c r="ER357" t="s">
        <v>429</v>
      </c>
      <c r="ES357" t="s">
        <v>374</v>
      </c>
      <c r="FW357">
        <v>1</v>
      </c>
      <c r="GL357">
        <v>0</v>
      </c>
      <c r="GM357">
        <v>0</v>
      </c>
      <c r="GV357">
        <v>1</v>
      </c>
      <c r="JP357">
        <v>1</v>
      </c>
      <c r="JX357">
        <v>8</v>
      </c>
      <c r="LI357">
        <v>0</v>
      </c>
      <c r="LJ357">
        <v>0</v>
      </c>
    </row>
    <row r="358" spans="1:322">
      <c r="A358" t="s">
        <v>2331</v>
      </c>
      <c r="B358">
        <v>356</v>
      </c>
      <c r="P358" t="s">
        <v>2200</v>
      </c>
      <c r="CT358" t="s">
        <v>649</v>
      </c>
      <c r="DE358" t="s">
        <v>2072</v>
      </c>
      <c r="DN358" t="s">
        <v>2200</v>
      </c>
      <c r="EA358">
        <v>1</v>
      </c>
      <c r="EB358">
        <v>0</v>
      </c>
      <c r="ED358" t="s">
        <v>409</v>
      </c>
      <c r="EQ358" t="s">
        <v>370</v>
      </c>
      <c r="ER358" t="s">
        <v>370</v>
      </c>
      <c r="ES358" t="s">
        <v>370</v>
      </c>
      <c r="FW358">
        <v>1</v>
      </c>
      <c r="GL358">
        <v>0</v>
      </c>
      <c r="GM358">
        <v>0</v>
      </c>
      <c r="GV358">
        <v>1</v>
      </c>
      <c r="HH358" t="s">
        <v>1586</v>
      </c>
      <c r="HI358" t="s">
        <v>2332</v>
      </c>
      <c r="JP358">
        <v>1</v>
      </c>
      <c r="JX358">
        <v>8</v>
      </c>
      <c r="LI358">
        <v>0</v>
      </c>
      <c r="LJ358">
        <v>0</v>
      </c>
    </row>
    <row r="359" spans="1:322">
      <c r="A359" t="s">
        <v>2333</v>
      </c>
      <c r="B359">
        <v>357</v>
      </c>
      <c r="D359" t="s">
        <v>2334</v>
      </c>
      <c r="EB359">
        <v>0</v>
      </c>
      <c r="ED359" t="s">
        <v>409</v>
      </c>
      <c r="ES359" t="s">
        <v>374</v>
      </c>
      <c r="FW359">
        <v>1</v>
      </c>
      <c r="GL359">
        <v>0</v>
      </c>
      <c r="GM359">
        <v>0</v>
      </c>
      <c r="JP359">
        <v>1</v>
      </c>
      <c r="LI359">
        <v>0</v>
      </c>
      <c r="LJ359">
        <v>0</v>
      </c>
    </row>
    <row r="360" spans="1:322">
      <c r="A360" t="s">
        <v>2335</v>
      </c>
      <c r="B360">
        <v>358</v>
      </c>
      <c r="D360" t="s">
        <v>2336</v>
      </c>
      <c r="EB360">
        <v>0</v>
      </c>
      <c r="ED360" t="s">
        <v>409</v>
      </c>
      <c r="ES360" t="s">
        <v>374</v>
      </c>
      <c r="FW360">
        <v>1</v>
      </c>
      <c r="GL360">
        <v>0</v>
      </c>
      <c r="GM360">
        <v>0</v>
      </c>
      <c r="JP360">
        <v>1</v>
      </c>
      <c r="LI360">
        <v>0</v>
      </c>
      <c r="LJ360">
        <v>0</v>
      </c>
    </row>
    <row r="361" spans="1:322">
      <c r="A361" t="s">
        <v>2337</v>
      </c>
      <c r="B361">
        <v>359</v>
      </c>
      <c r="D361" t="s">
        <v>2338</v>
      </c>
      <c r="EB361">
        <v>0</v>
      </c>
      <c r="ED361" t="s">
        <v>409</v>
      </c>
      <c r="ES361" t="s">
        <v>374</v>
      </c>
      <c r="FW361">
        <v>1</v>
      </c>
      <c r="GL361">
        <v>0</v>
      </c>
      <c r="GM361">
        <v>0</v>
      </c>
      <c r="JP361">
        <v>1</v>
      </c>
      <c r="LI361">
        <v>0</v>
      </c>
      <c r="LJ361">
        <v>0</v>
      </c>
    </row>
    <row r="362" spans="1:322">
      <c r="A362" t="s">
        <v>2339</v>
      </c>
      <c r="B362">
        <v>360</v>
      </c>
      <c r="D362" t="s">
        <v>2340</v>
      </c>
      <c r="EB362">
        <v>0</v>
      </c>
      <c r="ED362" t="s">
        <v>409</v>
      </c>
      <c r="ES362" t="s">
        <v>374</v>
      </c>
      <c r="FW362">
        <v>1</v>
      </c>
      <c r="GL362">
        <v>0</v>
      </c>
      <c r="GM362">
        <v>0</v>
      </c>
      <c r="JP362">
        <v>1</v>
      </c>
      <c r="LI362">
        <v>0</v>
      </c>
      <c r="LJ362">
        <v>0</v>
      </c>
    </row>
    <row r="363" spans="1:322">
      <c r="A363" t="s">
        <v>2341</v>
      </c>
      <c r="B363">
        <v>361</v>
      </c>
      <c r="D363" t="s">
        <v>2342</v>
      </c>
      <c r="GL363">
        <v>0</v>
      </c>
      <c r="GM363">
        <v>0</v>
      </c>
      <c r="LI363">
        <v>0</v>
      </c>
      <c r="LJ363">
        <v>0</v>
      </c>
    </row>
    <row r="364" spans="1:322">
      <c r="A364" t="s">
        <v>2343</v>
      </c>
      <c r="B364">
        <v>362</v>
      </c>
      <c r="D364" t="s">
        <v>2344</v>
      </c>
      <c r="GL364">
        <v>0</v>
      </c>
      <c r="GM364">
        <v>0</v>
      </c>
      <c r="LI364">
        <v>0</v>
      </c>
      <c r="LJ364">
        <v>0</v>
      </c>
    </row>
    <row r="365" spans="1:322">
      <c r="A365" t="s">
        <v>2345</v>
      </c>
      <c r="B365">
        <v>363</v>
      </c>
      <c r="D365" t="s">
        <v>2346</v>
      </c>
      <c r="GL365">
        <v>0</v>
      </c>
      <c r="GM365">
        <v>0</v>
      </c>
      <c r="LI365">
        <v>0</v>
      </c>
      <c r="LJ365">
        <v>0</v>
      </c>
    </row>
    <row r="366" spans="1:322">
      <c r="A366" t="s">
        <v>2347</v>
      </c>
      <c r="B366">
        <v>364</v>
      </c>
      <c r="D366" t="s">
        <v>2348</v>
      </c>
      <c r="GL366">
        <v>0</v>
      </c>
      <c r="GM366">
        <v>0</v>
      </c>
      <c r="LI366">
        <v>0</v>
      </c>
      <c r="LJ366">
        <v>0</v>
      </c>
    </row>
    <row r="367" spans="1:322">
      <c r="A367" t="s">
        <v>2349</v>
      </c>
      <c r="B367">
        <v>365</v>
      </c>
      <c r="F367">
        <v>81</v>
      </c>
      <c r="X367">
        <v>303747</v>
      </c>
      <c r="Y367" t="s">
        <v>1211</v>
      </c>
      <c r="Z367" t="s">
        <v>1212</v>
      </c>
      <c r="AB367" t="s">
        <v>495</v>
      </c>
      <c r="AC367" t="s">
        <v>491</v>
      </c>
      <c r="AD367">
        <f>-DM34</f>
        <v>0</v>
      </c>
      <c r="AE367" t="s">
        <v>492</v>
      </c>
      <c r="AF367">
        <f>-DM34</f>
        <v>0</v>
      </c>
      <c r="AG367" t="s">
        <v>493</v>
      </c>
      <c r="AH367">
        <f>-DM34</f>
        <v>0</v>
      </c>
      <c r="AZ367" t="s">
        <v>1213</v>
      </c>
      <c r="BA367" t="s">
        <v>1144</v>
      </c>
      <c r="BB367" t="s">
        <v>1214</v>
      </c>
      <c r="BC367" t="s">
        <v>1145</v>
      </c>
      <c r="EA367">
        <v>1</v>
      </c>
      <c r="EB367">
        <v>8</v>
      </c>
      <c r="ED367" t="s">
        <v>409</v>
      </c>
      <c r="ES367" t="s">
        <v>374</v>
      </c>
      <c r="FW367">
        <v>18</v>
      </c>
      <c r="FX367">
        <v>20</v>
      </c>
      <c r="GL367">
        <v>0</v>
      </c>
      <c r="GM367">
        <v>1</v>
      </c>
      <c r="GV367">
        <v>1</v>
      </c>
      <c r="GW367">
        <v>1</v>
      </c>
      <c r="GX367">
        <v>1</v>
      </c>
      <c r="GZ367">
        <v>50</v>
      </c>
      <c r="IB367">
        <v>6</v>
      </c>
      <c r="IC367" t="s">
        <v>414</v>
      </c>
      <c r="ID367">
        <v>1</v>
      </c>
      <c r="IE367" t="s">
        <v>415</v>
      </c>
      <c r="IF367">
        <v>25</v>
      </c>
      <c r="IG367" t="s">
        <v>503</v>
      </c>
      <c r="IH367">
        <v>60</v>
      </c>
      <c r="II367" t="s">
        <v>504</v>
      </c>
      <c r="IJ367">
        <v>5</v>
      </c>
      <c r="IK367" t="s">
        <v>1146</v>
      </c>
      <c r="IL367">
        <v>0</v>
      </c>
      <c r="IM367" t="s">
        <v>1147</v>
      </c>
      <c r="IN367">
        <v>7</v>
      </c>
      <c r="IO367" t="s">
        <v>398</v>
      </c>
      <c r="IP367">
        <v>15</v>
      </c>
      <c r="IQ367" t="s">
        <v>398</v>
      </c>
      <c r="JP367">
        <v>1</v>
      </c>
      <c r="JT367">
        <v>16385</v>
      </c>
      <c r="JX367">
        <v>8</v>
      </c>
      <c r="KM367" t="s">
        <v>437</v>
      </c>
      <c r="KN367">
        <v>2</v>
      </c>
      <c r="KO367">
        <v>1</v>
      </c>
      <c r="KP367">
        <v>2</v>
      </c>
      <c r="KQ367">
        <v>3</v>
      </c>
      <c r="KR367">
        <v>4</v>
      </c>
      <c r="KS367">
        <v>5</v>
      </c>
      <c r="KT367">
        <v>3</v>
      </c>
      <c r="KU367">
        <v>1</v>
      </c>
      <c r="KV367">
        <v>2</v>
      </c>
      <c r="KW367">
        <v>3</v>
      </c>
      <c r="KX367">
        <v>4</v>
      </c>
      <c r="KY367">
        <v>5</v>
      </c>
      <c r="LH367">
        <v>640</v>
      </c>
      <c r="LI367">
        <v>16000</v>
      </c>
      <c r="LJ367">
        <v>0</v>
      </c>
    </row>
    <row r="368" spans="1:322">
      <c r="A368" t="s">
        <v>2350</v>
      </c>
      <c r="B368">
        <v>366</v>
      </c>
      <c r="E368">
        <v>40</v>
      </c>
      <c r="F368">
        <v>77</v>
      </c>
      <c r="S368" t="s">
        <v>1347</v>
      </c>
      <c r="AB368" t="s">
        <v>420</v>
      </c>
      <c r="CS368">
        <v>1</v>
      </c>
      <c r="CU368" t="s">
        <v>1348</v>
      </c>
      <c r="DH368">
        <v>29</v>
      </c>
      <c r="DI368">
        <v>43</v>
      </c>
      <c r="EA368">
        <v>1</v>
      </c>
      <c r="EB368">
        <v>0</v>
      </c>
      <c r="ED368" t="s">
        <v>409</v>
      </c>
      <c r="EQ368" t="s">
        <v>429</v>
      </c>
      <c r="ER368" t="s">
        <v>370</v>
      </c>
      <c r="ES368" t="s">
        <v>374</v>
      </c>
      <c r="ET368">
        <v>13</v>
      </c>
      <c r="EV368">
        <v>1</v>
      </c>
      <c r="EX368">
        <v>4</v>
      </c>
      <c r="FW368">
        <v>6</v>
      </c>
      <c r="FX368">
        <v>20</v>
      </c>
      <c r="GL368">
        <v>0</v>
      </c>
      <c r="GM368">
        <v>0</v>
      </c>
      <c r="GV368">
        <v>1</v>
      </c>
      <c r="HH368" t="s">
        <v>404</v>
      </c>
      <c r="HI368" t="s">
        <v>1349</v>
      </c>
      <c r="HJ368" t="s">
        <v>1350</v>
      </c>
      <c r="HK368" t="s">
        <v>1351</v>
      </c>
      <c r="IB368">
        <v>4</v>
      </c>
      <c r="IC368" t="s">
        <v>1352</v>
      </c>
      <c r="ID368">
        <v>30</v>
      </c>
      <c r="IE368" t="s">
        <v>1353</v>
      </c>
      <c r="IF368">
        <v>4</v>
      </c>
      <c r="IG368" t="s">
        <v>1354</v>
      </c>
      <c r="IH368">
        <v>1</v>
      </c>
      <c r="II368" t="s">
        <v>1355</v>
      </c>
      <c r="IN368">
        <v>100</v>
      </c>
      <c r="IO368" t="s">
        <v>1351</v>
      </c>
      <c r="JP368">
        <v>1</v>
      </c>
      <c r="JX368">
        <v>8</v>
      </c>
      <c r="LH368">
        <v>384</v>
      </c>
      <c r="LI368">
        <v>3000</v>
      </c>
      <c r="LJ368">
        <v>0</v>
      </c>
    </row>
    <row r="369" spans="1:322">
      <c r="A369" t="s">
        <v>2351</v>
      </c>
      <c r="B369">
        <v>367</v>
      </c>
      <c r="E369">
        <v>41</v>
      </c>
      <c r="F369">
        <v>78</v>
      </c>
      <c r="W369" t="s">
        <v>1300</v>
      </c>
      <c r="CS369">
        <v>1</v>
      </c>
      <c r="CU369" t="s">
        <v>1419</v>
      </c>
      <c r="DH369">
        <v>30</v>
      </c>
      <c r="DI369">
        <v>44</v>
      </c>
      <c r="EA369">
        <v>1</v>
      </c>
      <c r="EB369">
        <v>6</v>
      </c>
      <c r="ED369" t="s">
        <v>409</v>
      </c>
      <c r="EG369" t="s">
        <v>1098</v>
      </c>
      <c r="EQ369" t="s">
        <v>429</v>
      </c>
      <c r="ER369" t="s">
        <v>370</v>
      </c>
      <c r="ES369" t="s">
        <v>374</v>
      </c>
      <c r="ET369">
        <v>14</v>
      </c>
      <c r="EV369">
        <v>1</v>
      </c>
      <c r="EX369">
        <v>4</v>
      </c>
      <c r="EY369">
        <v>1</v>
      </c>
      <c r="FW369">
        <v>18</v>
      </c>
      <c r="FX369">
        <v>20</v>
      </c>
      <c r="GL369">
        <v>0</v>
      </c>
      <c r="GM369">
        <v>0</v>
      </c>
      <c r="GV369">
        <v>1</v>
      </c>
      <c r="HH369" t="s">
        <v>404</v>
      </c>
      <c r="HI369" t="s">
        <v>430</v>
      </c>
      <c r="HJ369" t="s">
        <v>1350</v>
      </c>
      <c r="HK369" t="s">
        <v>1351</v>
      </c>
      <c r="HN369">
        <v>0</v>
      </c>
      <c r="HO369" t="s">
        <v>933</v>
      </c>
      <c r="IF369">
        <v>100</v>
      </c>
      <c r="IG369" t="s">
        <v>432</v>
      </c>
      <c r="IH369">
        <v>30</v>
      </c>
      <c r="II369" t="s">
        <v>433</v>
      </c>
      <c r="IN369">
        <v>100</v>
      </c>
      <c r="IO369" t="s">
        <v>1351</v>
      </c>
      <c r="IP369">
        <v>10</v>
      </c>
      <c r="IQ369" t="s">
        <v>398</v>
      </c>
      <c r="JP369">
        <v>1</v>
      </c>
      <c r="JQ369">
        <v>50</v>
      </c>
      <c r="JR369">
        <v>15</v>
      </c>
      <c r="JX369">
        <v>8</v>
      </c>
      <c r="JY369">
        <v>128</v>
      </c>
      <c r="LH369">
        <v>640</v>
      </c>
      <c r="LI369">
        <v>16000</v>
      </c>
      <c r="LJ369">
        <v>0</v>
      </c>
    </row>
    <row r="370" spans="1:322">
      <c r="A370" t="s">
        <v>2352</v>
      </c>
      <c r="B370">
        <v>368</v>
      </c>
      <c r="F370">
        <v>66</v>
      </c>
      <c r="X370">
        <v>42883</v>
      </c>
      <c r="Y370" t="s">
        <v>1143</v>
      </c>
      <c r="AB370" t="s">
        <v>495</v>
      </c>
      <c r="AZ370" t="s">
        <v>765</v>
      </c>
      <c r="BA370" t="s">
        <v>1144</v>
      </c>
      <c r="BB370" t="s">
        <v>767</v>
      </c>
      <c r="BC370" t="s">
        <v>1145</v>
      </c>
      <c r="EA370">
        <v>1</v>
      </c>
      <c r="EB370">
        <v>0</v>
      </c>
      <c r="ED370" t="s">
        <v>409</v>
      </c>
      <c r="ES370" t="s">
        <v>374</v>
      </c>
      <c r="FW370">
        <v>6</v>
      </c>
      <c r="FX370">
        <v>20</v>
      </c>
      <c r="GL370">
        <v>0</v>
      </c>
      <c r="GM370">
        <v>1</v>
      </c>
      <c r="GV370">
        <v>1</v>
      </c>
      <c r="GW370">
        <v>1</v>
      </c>
      <c r="GX370">
        <v>1</v>
      </c>
      <c r="GZ370">
        <v>50</v>
      </c>
      <c r="IB370">
        <v>6</v>
      </c>
      <c r="IC370" t="s">
        <v>414</v>
      </c>
      <c r="ID370">
        <v>1</v>
      </c>
      <c r="IE370" t="s">
        <v>415</v>
      </c>
      <c r="IJ370">
        <v>6</v>
      </c>
      <c r="IK370" t="s">
        <v>1146</v>
      </c>
      <c r="IL370">
        <v>0</v>
      </c>
      <c r="IM370" t="s">
        <v>1147</v>
      </c>
      <c r="IN370">
        <v>6</v>
      </c>
      <c r="IO370" t="s">
        <v>398</v>
      </c>
      <c r="IP370">
        <v>18</v>
      </c>
      <c r="IQ370" t="s">
        <v>398</v>
      </c>
      <c r="JP370">
        <v>1</v>
      </c>
      <c r="JT370">
        <v>16385</v>
      </c>
      <c r="JX370">
        <v>7</v>
      </c>
      <c r="KM370" t="s">
        <v>399</v>
      </c>
      <c r="KN370">
        <v>2</v>
      </c>
      <c r="KO370">
        <v>1</v>
      </c>
      <c r="KP370">
        <v>2</v>
      </c>
      <c r="KQ370">
        <v>3</v>
      </c>
      <c r="KR370">
        <v>5</v>
      </c>
      <c r="KS370">
        <v>7</v>
      </c>
      <c r="KT370">
        <v>6</v>
      </c>
      <c r="KU370">
        <v>1</v>
      </c>
      <c r="KV370">
        <v>2</v>
      </c>
      <c r="KW370">
        <v>3</v>
      </c>
      <c r="KX370">
        <v>5</v>
      </c>
      <c r="KY370">
        <v>7</v>
      </c>
      <c r="LH370">
        <v>384</v>
      </c>
      <c r="LI370">
        <v>3000</v>
      </c>
      <c r="LJ370">
        <v>0</v>
      </c>
    </row>
    <row r="371" spans="1:322">
      <c r="A371" t="s">
        <v>2353</v>
      </c>
      <c r="B371">
        <v>369</v>
      </c>
      <c r="F371">
        <v>66</v>
      </c>
      <c r="X371">
        <v>42883</v>
      </c>
      <c r="Y371" t="s">
        <v>1243</v>
      </c>
      <c r="AB371" t="s">
        <v>495</v>
      </c>
      <c r="AZ371" t="s">
        <v>1244</v>
      </c>
      <c r="BA371">
        <v>1</v>
      </c>
      <c r="BB371" t="s">
        <v>1245</v>
      </c>
      <c r="BC371" t="s">
        <v>1145</v>
      </c>
      <c r="EA371">
        <v>1</v>
      </c>
      <c r="EB371">
        <v>4</v>
      </c>
      <c r="ED371" t="s">
        <v>409</v>
      </c>
      <c r="ES371" t="s">
        <v>374</v>
      </c>
      <c r="FW371">
        <v>24</v>
      </c>
      <c r="FX371">
        <v>20</v>
      </c>
      <c r="GL371">
        <v>0</v>
      </c>
      <c r="GM371">
        <v>1</v>
      </c>
      <c r="GV371">
        <v>1</v>
      </c>
      <c r="GW371">
        <v>1</v>
      </c>
      <c r="GX371">
        <v>1</v>
      </c>
      <c r="GZ371">
        <v>50</v>
      </c>
      <c r="IB371">
        <v>6</v>
      </c>
      <c r="IC371" t="s">
        <v>414</v>
      </c>
      <c r="ID371">
        <v>1</v>
      </c>
      <c r="IE371" t="s">
        <v>415</v>
      </c>
      <c r="IJ371">
        <v>6</v>
      </c>
      <c r="IK371" t="s">
        <v>1146</v>
      </c>
      <c r="IL371">
        <v>0</v>
      </c>
      <c r="IM371" t="s">
        <v>1147</v>
      </c>
      <c r="IN371">
        <v>4</v>
      </c>
      <c r="IO371" t="s">
        <v>398</v>
      </c>
      <c r="IP371">
        <v>12</v>
      </c>
      <c r="IQ371" t="s">
        <v>398</v>
      </c>
      <c r="JP371">
        <v>1</v>
      </c>
      <c r="JT371">
        <v>16385</v>
      </c>
      <c r="JX371">
        <v>8</v>
      </c>
      <c r="KM371" t="s">
        <v>460</v>
      </c>
      <c r="KN371">
        <v>1</v>
      </c>
      <c r="KT371">
        <v>10</v>
      </c>
      <c r="KU371">
        <v>6</v>
      </c>
      <c r="KV371">
        <v>8</v>
      </c>
      <c r="KW371">
        <v>10</v>
      </c>
      <c r="KX371">
        <v>12</v>
      </c>
      <c r="KY371">
        <v>15</v>
      </c>
      <c r="LH371">
        <v>768</v>
      </c>
      <c r="LI371">
        <v>32000</v>
      </c>
      <c r="LJ371">
        <v>0</v>
      </c>
    </row>
    <row r="372" spans="1:322">
      <c r="A372" t="s">
        <v>2354</v>
      </c>
      <c r="B372">
        <v>370</v>
      </c>
      <c r="D372" t="s">
        <v>2355</v>
      </c>
      <c r="EB372">
        <v>0</v>
      </c>
      <c r="ED372" t="s">
        <v>409</v>
      </c>
      <c r="ES372" t="s">
        <v>374</v>
      </c>
      <c r="FW372">
        <v>1</v>
      </c>
      <c r="GL372">
        <v>0</v>
      </c>
      <c r="GM372">
        <v>0</v>
      </c>
      <c r="JP372">
        <v>1</v>
      </c>
      <c r="LI372">
        <v>0</v>
      </c>
      <c r="LJ372">
        <v>0</v>
      </c>
    </row>
    <row r="373" spans="1:322">
      <c r="A373" t="s">
        <v>2356</v>
      </c>
      <c r="B373">
        <v>371</v>
      </c>
      <c r="D373" t="s">
        <v>2357</v>
      </c>
      <c r="F373">
        <v>18</v>
      </c>
      <c r="Y373" t="s">
        <v>2358</v>
      </c>
      <c r="AA373">
        <v>4500</v>
      </c>
      <c r="AC373" t="s">
        <v>492</v>
      </c>
      <c r="AD373" t="s">
        <v>555</v>
      </c>
      <c r="AE373" t="s">
        <v>864</v>
      </c>
      <c r="AF373" t="s">
        <v>557</v>
      </c>
      <c r="EB373">
        <v>0</v>
      </c>
      <c r="ED373" t="s">
        <v>409</v>
      </c>
      <c r="EW373">
        <v>1</v>
      </c>
      <c r="FM373">
        <v>1</v>
      </c>
      <c r="FQ373">
        <v>1</v>
      </c>
      <c r="FW373">
        <v>1</v>
      </c>
      <c r="GF373">
        <v>2</v>
      </c>
      <c r="GG373" t="s">
        <v>1740</v>
      </c>
      <c r="GL373">
        <v>0</v>
      </c>
      <c r="GM373">
        <v>0</v>
      </c>
      <c r="IB373">
        <v>25</v>
      </c>
      <c r="IC373" t="s">
        <v>505</v>
      </c>
      <c r="ID373">
        <v>20</v>
      </c>
      <c r="IE373" t="s">
        <v>2359</v>
      </c>
      <c r="JP373">
        <v>1</v>
      </c>
      <c r="JX373">
        <v>8</v>
      </c>
      <c r="LH373">
        <v>256</v>
      </c>
      <c r="LI373">
        <v>1000</v>
      </c>
      <c r="LJ373">
        <v>0</v>
      </c>
    </row>
    <row r="374" spans="1:322">
      <c r="A374" t="s">
        <v>2360</v>
      </c>
      <c r="B374">
        <v>372</v>
      </c>
      <c r="D374" t="s">
        <v>2361</v>
      </c>
      <c r="F374">
        <v>18</v>
      </c>
      <c r="Y374" t="s">
        <v>2362</v>
      </c>
      <c r="AA374">
        <v>4500</v>
      </c>
      <c r="AC374" t="s">
        <v>522</v>
      </c>
      <c r="AD374" t="s">
        <v>555</v>
      </c>
      <c r="AE374" t="s">
        <v>1451</v>
      </c>
      <c r="AF374" t="s">
        <v>557</v>
      </c>
      <c r="EB374">
        <v>0</v>
      </c>
      <c r="ED374" t="s">
        <v>409</v>
      </c>
      <c r="EW374">
        <v>1</v>
      </c>
      <c r="FM374">
        <v>1</v>
      </c>
      <c r="FQ374">
        <v>1</v>
      </c>
      <c r="FW374">
        <v>1</v>
      </c>
      <c r="GF374">
        <v>2</v>
      </c>
      <c r="GG374" t="s">
        <v>1697</v>
      </c>
      <c r="GL374">
        <v>0</v>
      </c>
      <c r="GM374">
        <v>0</v>
      </c>
      <c r="IB374">
        <v>30</v>
      </c>
      <c r="IC374" t="s">
        <v>2363</v>
      </c>
      <c r="ID374">
        <v>40</v>
      </c>
      <c r="IE374" t="s">
        <v>2364</v>
      </c>
      <c r="JP374">
        <v>1</v>
      </c>
      <c r="JX374">
        <v>8</v>
      </c>
      <c r="LH374">
        <v>256</v>
      </c>
      <c r="LI374">
        <v>1000</v>
      </c>
      <c r="LJ374">
        <v>0</v>
      </c>
    </row>
    <row r="375" spans="1:322">
      <c r="A375" t="s">
        <v>2365</v>
      </c>
      <c r="B375">
        <v>373</v>
      </c>
      <c r="C375" t="s">
        <v>2366</v>
      </c>
      <c r="D375" t="s">
        <v>2367</v>
      </c>
      <c r="F375">
        <v>56</v>
      </c>
      <c r="Y375" t="s">
        <v>2368</v>
      </c>
      <c r="AO375" t="s">
        <v>953</v>
      </c>
      <c r="AP375">
        <v>16</v>
      </c>
      <c r="AZ375" t="s">
        <v>491</v>
      </c>
      <c r="BA375" t="s">
        <v>2369</v>
      </c>
      <c r="BB375" t="s">
        <v>598</v>
      </c>
      <c r="BC375" t="s">
        <v>2370</v>
      </c>
      <c r="BD375" t="s">
        <v>893</v>
      </c>
      <c r="BE375" t="s">
        <v>2371</v>
      </c>
      <c r="BF375" t="s">
        <v>406</v>
      </c>
      <c r="BG375" t="s">
        <v>2372</v>
      </c>
      <c r="BH375" t="s">
        <v>608</v>
      </c>
      <c r="BI375" t="s">
        <v>609</v>
      </c>
      <c r="BL375" t="s">
        <v>608</v>
      </c>
      <c r="BM375" t="s">
        <v>609</v>
      </c>
      <c r="BN375" t="s">
        <v>864</v>
      </c>
      <c r="BO375" t="s">
        <v>2373</v>
      </c>
      <c r="BP375" t="s">
        <v>899</v>
      </c>
      <c r="BQ375" t="s">
        <v>404</v>
      </c>
      <c r="BR375" t="s">
        <v>2374</v>
      </c>
      <c r="BS375" t="s">
        <v>2375</v>
      </c>
      <c r="BV375" t="s">
        <v>2376</v>
      </c>
      <c r="BW375" t="s">
        <v>2377</v>
      </c>
      <c r="CB375" t="s">
        <v>2378</v>
      </c>
      <c r="CC375" t="s">
        <v>2379</v>
      </c>
      <c r="CD375" t="s">
        <v>2380</v>
      </c>
      <c r="CF375" t="s">
        <v>456</v>
      </c>
      <c r="CG375" t="s">
        <v>2381</v>
      </c>
      <c r="CH375" t="s">
        <v>2382</v>
      </c>
      <c r="CI375" t="s">
        <v>2383</v>
      </c>
      <c r="CJ375" t="s">
        <v>2384</v>
      </c>
      <c r="CK375" t="s">
        <v>2385</v>
      </c>
      <c r="CL375" t="s">
        <v>2386</v>
      </c>
      <c r="CM375" t="s">
        <v>2387</v>
      </c>
      <c r="CN375" t="s">
        <v>2388</v>
      </c>
      <c r="CT375" t="s">
        <v>2389</v>
      </c>
      <c r="DE375" t="s">
        <v>2390</v>
      </c>
      <c r="EA375">
        <v>1</v>
      </c>
      <c r="EB375">
        <v>5</v>
      </c>
      <c r="ED375" t="s">
        <v>409</v>
      </c>
      <c r="EQ375" t="s">
        <v>383</v>
      </c>
      <c r="ER375" t="s">
        <v>383</v>
      </c>
      <c r="ES375" t="s">
        <v>456</v>
      </c>
      <c r="EX375">
        <v>4</v>
      </c>
      <c r="FW375">
        <v>1</v>
      </c>
      <c r="FX375">
        <v>20</v>
      </c>
      <c r="GJ375">
        <v>15</v>
      </c>
      <c r="GL375">
        <v>0</v>
      </c>
      <c r="GM375">
        <v>1</v>
      </c>
      <c r="GR375">
        <v>1</v>
      </c>
      <c r="GS375">
        <v>7</v>
      </c>
      <c r="GT375">
        <v>30</v>
      </c>
      <c r="GU375">
        <v>1</v>
      </c>
      <c r="GV375">
        <v>1</v>
      </c>
      <c r="GW375">
        <v>1</v>
      </c>
      <c r="HH375" t="s">
        <v>2391</v>
      </c>
      <c r="HI375" t="s">
        <v>907</v>
      </c>
      <c r="IB375">
        <v>35</v>
      </c>
      <c r="IC375" t="s">
        <v>616</v>
      </c>
      <c r="ID375">
        <v>1</v>
      </c>
      <c r="IE375" t="s">
        <v>2392</v>
      </c>
      <c r="IF375">
        <v>1</v>
      </c>
      <c r="IG375" t="s">
        <v>1303</v>
      </c>
      <c r="IH375">
        <v>2</v>
      </c>
      <c r="II375" t="s">
        <v>1304</v>
      </c>
      <c r="IJ375">
        <v>10</v>
      </c>
      <c r="IK375" t="s">
        <v>432</v>
      </c>
      <c r="IL375">
        <v>10</v>
      </c>
      <c r="IM375" t="s">
        <v>433</v>
      </c>
      <c r="IN375">
        <v>140</v>
      </c>
      <c r="IO375" t="s">
        <v>2393</v>
      </c>
      <c r="IP375">
        <v>40</v>
      </c>
      <c r="IQ375" t="s">
        <v>2394</v>
      </c>
      <c r="IR375">
        <v>100</v>
      </c>
      <c r="IS375" t="s">
        <v>2395</v>
      </c>
      <c r="IT375">
        <v>20</v>
      </c>
      <c r="IU375" t="s">
        <v>2396</v>
      </c>
      <c r="IV375">
        <v>10</v>
      </c>
      <c r="IW375" t="s">
        <v>2397</v>
      </c>
      <c r="IX375">
        <v>1</v>
      </c>
      <c r="IY375" t="s">
        <v>2398</v>
      </c>
      <c r="JP375">
        <v>1</v>
      </c>
      <c r="JX375">
        <v>8</v>
      </c>
      <c r="LH375">
        <v>256</v>
      </c>
      <c r="LI375">
        <v>1000</v>
      </c>
      <c r="LJ375">
        <v>0</v>
      </c>
    </row>
    <row r="376" spans="1:322">
      <c r="A376" t="s">
        <v>2399</v>
      </c>
      <c r="B376">
        <v>374</v>
      </c>
      <c r="C376" t="s">
        <v>2366</v>
      </c>
      <c r="D376" t="s">
        <v>2400</v>
      </c>
      <c r="AW376" t="s">
        <v>2401</v>
      </c>
      <c r="EA376">
        <v>1</v>
      </c>
      <c r="EB376">
        <v>0</v>
      </c>
      <c r="ED376" t="s">
        <v>409</v>
      </c>
      <c r="EQ376" t="s">
        <v>383</v>
      </c>
      <c r="ER376" t="s">
        <v>383</v>
      </c>
      <c r="ES376" t="s">
        <v>374</v>
      </c>
      <c r="FW376">
        <v>1</v>
      </c>
      <c r="FX376">
        <v>20</v>
      </c>
      <c r="GC376" t="s">
        <v>2365</v>
      </c>
      <c r="GL376">
        <v>0</v>
      </c>
      <c r="GM376">
        <v>0</v>
      </c>
      <c r="GR376">
        <v>0</v>
      </c>
      <c r="GS376">
        <v>8</v>
      </c>
      <c r="GT376">
        <v>0</v>
      </c>
      <c r="GU376">
        <v>0</v>
      </c>
      <c r="GV376">
        <v>1</v>
      </c>
      <c r="HE376">
        <v>1</v>
      </c>
      <c r="IB376">
        <v>5</v>
      </c>
      <c r="IC376" t="s">
        <v>2397</v>
      </c>
      <c r="ID376">
        <v>1</v>
      </c>
      <c r="IE376" t="s">
        <v>2398</v>
      </c>
      <c r="IJ376">
        <v>25</v>
      </c>
      <c r="IK376" t="s">
        <v>1175</v>
      </c>
      <c r="IL376">
        <v>25</v>
      </c>
      <c r="IM376" t="s">
        <v>1176</v>
      </c>
      <c r="IR376">
        <v>5</v>
      </c>
      <c r="IS376" t="s">
        <v>2402</v>
      </c>
      <c r="IT376">
        <v>39</v>
      </c>
      <c r="IU376" t="s">
        <v>2403</v>
      </c>
      <c r="IV376">
        <v>10</v>
      </c>
      <c r="IW376" t="s">
        <v>432</v>
      </c>
      <c r="IX376">
        <v>10</v>
      </c>
      <c r="IY376" t="s">
        <v>433</v>
      </c>
      <c r="JP376">
        <v>1</v>
      </c>
      <c r="JX376">
        <v>8</v>
      </c>
      <c r="LH376">
        <v>256</v>
      </c>
      <c r="LI376">
        <v>1000</v>
      </c>
      <c r="LJ376">
        <v>0</v>
      </c>
    </row>
    <row r="377" spans="1:322">
      <c r="A377" t="s">
        <v>2404</v>
      </c>
      <c r="B377">
        <v>375</v>
      </c>
      <c r="C377" t="s">
        <v>2366</v>
      </c>
      <c r="D377" t="s">
        <v>2405</v>
      </c>
      <c r="F377">
        <v>155</v>
      </c>
      <c r="Z377" t="s">
        <v>2406</v>
      </c>
      <c r="AA377" t="s">
        <v>404</v>
      </c>
      <c r="AB377" t="s">
        <v>2407</v>
      </c>
      <c r="AC377" t="s">
        <v>406</v>
      </c>
      <c r="AD377" t="s">
        <v>405</v>
      </c>
      <c r="AE377" t="s">
        <v>2408</v>
      </c>
      <c r="AF377" t="s">
        <v>495</v>
      </c>
      <c r="AG377" t="s">
        <v>2409</v>
      </c>
      <c r="AH377" t="s">
        <v>495</v>
      </c>
      <c r="CC377" t="s">
        <v>2379</v>
      </c>
      <c r="CE377">
        <v>1</v>
      </c>
      <c r="CR377" t="s">
        <v>2410</v>
      </c>
      <c r="CT377" t="s">
        <v>2411</v>
      </c>
      <c r="DE377" t="s">
        <v>2412</v>
      </c>
      <c r="EA377">
        <v>1</v>
      </c>
      <c r="EB377">
        <v>9</v>
      </c>
      <c r="ED377" t="s">
        <v>409</v>
      </c>
      <c r="EQ377" t="s">
        <v>383</v>
      </c>
      <c r="ER377" t="s">
        <v>383</v>
      </c>
      <c r="ES377" t="s">
        <v>839</v>
      </c>
      <c r="FW377">
        <v>6</v>
      </c>
      <c r="FX377">
        <v>20</v>
      </c>
      <c r="GC377" t="s">
        <v>2365</v>
      </c>
      <c r="GJ377">
        <v>20</v>
      </c>
      <c r="GL377">
        <v>1</v>
      </c>
      <c r="GM377">
        <v>1</v>
      </c>
      <c r="GR377">
        <v>1</v>
      </c>
      <c r="GS377">
        <v>6</v>
      </c>
      <c r="GT377">
        <v>9</v>
      </c>
      <c r="GU377">
        <v>1</v>
      </c>
      <c r="GV377">
        <v>1</v>
      </c>
      <c r="HH377">
        <v>1</v>
      </c>
      <c r="HI377" t="s">
        <v>2413</v>
      </c>
      <c r="HJ377">
        <v>3</v>
      </c>
      <c r="HK377" t="s">
        <v>2414</v>
      </c>
      <c r="IB377">
        <v>-5</v>
      </c>
      <c r="IC377" t="s">
        <v>2415</v>
      </c>
      <c r="ID377">
        <v>-2</v>
      </c>
      <c r="IE377" t="s">
        <v>2416</v>
      </c>
      <c r="IF377">
        <v>125</v>
      </c>
      <c r="IG377" t="s">
        <v>2417</v>
      </c>
      <c r="IH377">
        <v>13</v>
      </c>
      <c r="II377" t="s">
        <v>2418</v>
      </c>
      <c r="IJ377">
        <v>-50</v>
      </c>
      <c r="IK377" t="s">
        <v>2419</v>
      </c>
      <c r="IL377">
        <v>-35</v>
      </c>
      <c r="IM377" t="s">
        <v>2420</v>
      </c>
      <c r="IN377">
        <v>2</v>
      </c>
      <c r="IO377" t="s">
        <v>2421</v>
      </c>
      <c r="IR377">
        <v>38</v>
      </c>
      <c r="IS377" t="s">
        <v>2422</v>
      </c>
      <c r="JP377">
        <v>1</v>
      </c>
      <c r="JX377">
        <v>8</v>
      </c>
      <c r="LH377">
        <v>384</v>
      </c>
      <c r="LI377">
        <v>3000</v>
      </c>
      <c r="LJ377">
        <v>0</v>
      </c>
    </row>
    <row r="378" spans="1:322">
      <c r="A378" t="s">
        <v>2423</v>
      </c>
      <c r="B378">
        <v>376</v>
      </c>
      <c r="C378" t="s">
        <v>2366</v>
      </c>
      <c r="D378" t="s">
        <v>2424</v>
      </c>
      <c r="F378">
        <v>56</v>
      </c>
      <c r="Y378" t="s">
        <v>2368</v>
      </c>
      <c r="AZ378" t="s">
        <v>491</v>
      </c>
      <c r="BA378" t="s">
        <v>2369</v>
      </c>
      <c r="BB378" t="s">
        <v>832</v>
      </c>
      <c r="BC378" t="s">
        <v>2425</v>
      </c>
      <c r="BD378" t="s">
        <v>406</v>
      </c>
      <c r="BE378" t="s">
        <v>2009</v>
      </c>
      <c r="BF378" t="s">
        <v>608</v>
      </c>
      <c r="BG378" t="s">
        <v>609</v>
      </c>
      <c r="BJ378" t="s">
        <v>864</v>
      </c>
      <c r="BK378" t="s">
        <v>2373</v>
      </c>
      <c r="BL378" t="s">
        <v>602</v>
      </c>
      <c r="BM378" t="s">
        <v>603</v>
      </c>
      <c r="BR378" t="s">
        <v>2374</v>
      </c>
      <c r="BS378" t="s">
        <v>2375</v>
      </c>
      <c r="CB378" t="s">
        <v>2426</v>
      </c>
      <c r="CC378" t="s">
        <v>2379</v>
      </c>
      <c r="CD378" t="s">
        <v>2380</v>
      </c>
      <c r="CF378" t="s">
        <v>456</v>
      </c>
      <c r="CG378" t="s">
        <v>2427</v>
      </c>
      <c r="CH378" t="s">
        <v>1073</v>
      </c>
      <c r="CI378" t="s">
        <v>2428</v>
      </c>
      <c r="CJ378" t="s">
        <v>841</v>
      </c>
      <c r="CT378" t="s">
        <v>2429</v>
      </c>
      <c r="DE378" t="s">
        <v>2390</v>
      </c>
      <c r="EA378">
        <v>1</v>
      </c>
      <c r="EB378">
        <v>6</v>
      </c>
      <c r="ED378" t="s">
        <v>409</v>
      </c>
      <c r="EQ378" t="s">
        <v>383</v>
      </c>
      <c r="ER378" t="s">
        <v>383</v>
      </c>
      <c r="ES378" t="s">
        <v>374</v>
      </c>
      <c r="EX378">
        <v>4</v>
      </c>
      <c r="FW378">
        <v>12</v>
      </c>
      <c r="FX378">
        <v>20</v>
      </c>
      <c r="GC378" t="s">
        <v>2365</v>
      </c>
      <c r="GJ378">
        <v>15</v>
      </c>
      <c r="GL378">
        <v>0</v>
      </c>
      <c r="GM378">
        <v>1</v>
      </c>
      <c r="GR378">
        <v>1</v>
      </c>
      <c r="GS378">
        <v>7</v>
      </c>
      <c r="GT378">
        <v>50</v>
      </c>
      <c r="GU378">
        <v>1</v>
      </c>
      <c r="GV378">
        <v>1</v>
      </c>
      <c r="GW378">
        <v>1</v>
      </c>
      <c r="HH378" t="s">
        <v>2391</v>
      </c>
      <c r="HI378" t="s">
        <v>907</v>
      </c>
      <c r="IB378">
        <v>35</v>
      </c>
      <c r="IC378" t="s">
        <v>616</v>
      </c>
      <c r="IJ378">
        <v>1</v>
      </c>
      <c r="IK378" t="s">
        <v>2430</v>
      </c>
      <c r="IL378">
        <v>1</v>
      </c>
      <c r="IM378" t="s">
        <v>2431</v>
      </c>
      <c r="IN378">
        <v>75</v>
      </c>
      <c r="IO378" t="s">
        <v>2395</v>
      </c>
      <c r="IP378">
        <v>20</v>
      </c>
      <c r="IQ378" t="s">
        <v>2396</v>
      </c>
      <c r="IS378" t="s">
        <v>432</v>
      </c>
      <c r="IU378" t="s">
        <v>2432</v>
      </c>
      <c r="IV378">
        <v>10</v>
      </c>
      <c r="IW378" t="s">
        <v>2397</v>
      </c>
      <c r="IX378">
        <v>1</v>
      </c>
      <c r="IY378" t="s">
        <v>2398</v>
      </c>
      <c r="JP378">
        <v>1</v>
      </c>
      <c r="JX378">
        <v>8</v>
      </c>
      <c r="LH378">
        <v>512</v>
      </c>
      <c r="LI378">
        <v>8000</v>
      </c>
      <c r="LJ378">
        <v>0</v>
      </c>
    </row>
    <row r="379" spans="1:322">
      <c r="A379" t="s">
        <v>2433</v>
      </c>
      <c r="B379">
        <v>377</v>
      </c>
      <c r="C379" t="s">
        <v>2366</v>
      </c>
      <c r="D379" t="s">
        <v>2434</v>
      </c>
      <c r="F379">
        <v>56</v>
      </c>
      <c r="Y379" t="s">
        <v>2368</v>
      </c>
      <c r="AZ379" t="s">
        <v>491</v>
      </c>
      <c r="BA379" t="s">
        <v>2369</v>
      </c>
      <c r="BB379" t="s">
        <v>893</v>
      </c>
      <c r="BC379" t="s">
        <v>2435</v>
      </c>
      <c r="BD379" t="s">
        <v>406</v>
      </c>
      <c r="BE379" t="s">
        <v>2009</v>
      </c>
      <c r="BF379" t="s">
        <v>608</v>
      </c>
      <c r="BG379" t="s">
        <v>609</v>
      </c>
      <c r="BJ379" t="s">
        <v>864</v>
      </c>
      <c r="BK379" t="s">
        <v>2373</v>
      </c>
      <c r="BL379" t="s">
        <v>608</v>
      </c>
      <c r="BM379" t="s">
        <v>609</v>
      </c>
      <c r="BR379" t="s">
        <v>2374</v>
      </c>
      <c r="BS379" t="s">
        <v>2436</v>
      </c>
      <c r="CB379" t="s">
        <v>2437</v>
      </c>
      <c r="CC379" t="s">
        <v>2379</v>
      </c>
      <c r="CD379" t="s">
        <v>2380</v>
      </c>
      <c r="CF379" t="s">
        <v>389</v>
      </c>
      <c r="CG379" t="s">
        <v>2438</v>
      </c>
      <c r="CH379" t="s">
        <v>841</v>
      </c>
      <c r="CI379" t="s">
        <v>2433</v>
      </c>
      <c r="CJ379" t="s">
        <v>841</v>
      </c>
      <c r="CT379" t="s">
        <v>2439</v>
      </c>
      <c r="DE379" t="s">
        <v>2390</v>
      </c>
      <c r="EA379">
        <v>1</v>
      </c>
      <c r="EB379">
        <v>6</v>
      </c>
      <c r="ED379" t="s">
        <v>409</v>
      </c>
      <c r="EQ379" t="s">
        <v>383</v>
      </c>
      <c r="ER379" t="s">
        <v>383</v>
      </c>
      <c r="ES379" t="s">
        <v>374</v>
      </c>
      <c r="EX379">
        <v>4</v>
      </c>
      <c r="FW379">
        <v>18</v>
      </c>
      <c r="FX379">
        <v>20</v>
      </c>
      <c r="GC379" t="s">
        <v>2423</v>
      </c>
      <c r="GJ379">
        <v>15</v>
      </c>
      <c r="GL379">
        <v>0</v>
      </c>
      <c r="GM379">
        <v>1</v>
      </c>
      <c r="GR379">
        <v>1</v>
      </c>
      <c r="GS379">
        <v>7</v>
      </c>
      <c r="GT379">
        <v>70</v>
      </c>
      <c r="GU379">
        <v>1</v>
      </c>
      <c r="GV379">
        <v>1</v>
      </c>
      <c r="GW379">
        <v>1</v>
      </c>
      <c r="HH379" t="s">
        <v>2391</v>
      </c>
      <c r="HI379" t="s">
        <v>907</v>
      </c>
      <c r="IB379">
        <v>35</v>
      </c>
      <c r="IC379" t="s">
        <v>616</v>
      </c>
      <c r="ID379">
        <v>10</v>
      </c>
      <c r="IE379" t="s">
        <v>2440</v>
      </c>
      <c r="IJ379">
        <v>35</v>
      </c>
      <c r="IK379" t="s">
        <v>2396</v>
      </c>
      <c r="IN379">
        <v>125</v>
      </c>
      <c r="IO379" t="s">
        <v>2395</v>
      </c>
      <c r="IP379">
        <v>20</v>
      </c>
      <c r="IQ379" t="s">
        <v>2396</v>
      </c>
      <c r="JP379">
        <v>1</v>
      </c>
      <c r="JX379">
        <v>8</v>
      </c>
      <c r="LH379">
        <v>640</v>
      </c>
      <c r="LI379">
        <v>16000</v>
      </c>
      <c r="LJ379">
        <v>0</v>
      </c>
    </row>
    <row r="380" spans="1:322">
      <c r="A380" t="s">
        <v>2441</v>
      </c>
      <c r="B380">
        <v>378</v>
      </c>
      <c r="C380" t="s">
        <v>2366</v>
      </c>
      <c r="D380" t="s">
        <v>2442</v>
      </c>
      <c r="E380">
        <v>66</v>
      </c>
      <c r="AO380" t="s">
        <v>2443</v>
      </c>
      <c r="AP380">
        <v>35</v>
      </c>
      <c r="AW380" t="s">
        <v>2444</v>
      </c>
      <c r="AZ380" t="s">
        <v>1036</v>
      </c>
      <c r="BA380" t="s">
        <v>1371</v>
      </c>
      <c r="CC380" t="s">
        <v>2379</v>
      </c>
      <c r="CT380" t="s">
        <v>2445</v>
      </c>
      <c r="EA380">
        <v>1</v>
      </c>
      <c r="EB380">
        <v>0</v>
      </c>
      <c r="ED380" t="s">
        <v>409</v>
      </c>
      <c r="EQ380" t="s">
        <v>383</v>
      </c>
      <c r="ER380" t="s">
        <v>383</v>
      </c>
      <c r="ES380" t="s">
        <v>374</v>
      </c>
      <c r="EY380">
        <v>1</v>
      </c>
      <c r="FW380">
        <v>6</v>
      </c>
      <c r="FX380">
        <v>20</v>
      </c>
      <c r="GC380" t="s">
        <v>2399</v>
      </c>
      <c r="GF380">
        <v>1</v>
      </c>
      <c r="GL380">
        <v>0</v>
      </c>
      <c r="GM380">
        <v>0</v>
      </c>
      <c r="GR380">
        <v>0</v>
      </c>
      <c r="GS380">
        <v>8</v>
      </c>
      <c r="GT380">
        <v>0</v>
      </c>
      <c r="GU380">
        <v>0</v>
      </c>
      <c r="GV380">
        <v>1</v>
      </c>
      <c r="HE380">
        <v>1</v>
      </c>
      <c r="HH380" t="s">
        <v>495</v>
      </c>
      <c r="HI380" t="s">
        <v>2446</v>
      </c>
      <c r="HJ380">
        <v>3</v>
      </c>
      <c r="HK380" t="s">
        <v>2414</v>
      </c>
      <c r="IB380">
        <v>5</v>
      </c>
      <c r="IC380" t="s">
        <v>2447</v>
      </c>
      <c r="ID380">
        <v>2</v>
      </c>
      <c r="IE380" t="s">
        <v>2448</v>
      </c>
      <c r="IF380">
        <v>10</v>
      </c>
      <c r="IG380" t="s">
        <v>1453</v>
      </c>
      <c r="IH380">
        <v>1</v>
      </c>
      <c r="II380" t="s">
        <v>1454</v>
      </c>
      <c r="IJ380">
        <v>50</v>
      </c>
      <c r="IK380" t="s">
        <v>2449</v>
      </c>
      <c r="IL380">
        <v>35</v>
      </c>
      <c r="IM380" t="s">
        <v>2450</v>
      </c>
      <c r="IN380">
        <v>3</v>
      </c>
      <c r="IO380" t="s">
        <v>1037</v>
      </c>
      <c r="IP380">
        <v>79</v>
      </c>
      <c r="IQ380" t="s">
        <v>1038</v>
      </c>
      <c r="IR380">
        <v>1</v>
      </c>
      <c r="IS380" t="s">
        <v>2451</v>
      </c>
      <c r="IT380">
        <v>12</v>
      </c>
      <c r="IU380" t="s">
        <v>2452</v>
      </c>
      <c r="IV380">
        <v>25</v>
      </c>
      <c r="IW380" t="s">
        <v>2453</v>
      </c>
      <c r="IX380">
        <v>5</v>
      </c>
      <c r="IY380" t="s">
        <v>2454</v>
      </c>
      <c r="JP380">
        <v>1</v>
      </c>
      <c r="JX380">
        <v>8</v>
      </c>
      <c r="LH380">
        <v>384</v>
      </c>
      <c r="LI380">
        <v>3000</v>
      </c>
      <c r="LJ380">
        <v>0</v>
      </c>
    </row>
    <row r="381" spans="1:322">
      <c r="A381" t="s">
        <v>2455</v>
      </c>
      <c r="B381">
        <v>379</v>
      </c>
      <c r="C381" t="s">
        <v>2366</v>
      </c>
      <c r="D381" t="s">
        <v>2456</v>
      </c>
      <c r="E381">
        <v>17</v>
      </c>
      <c r="F381">
        <v>161</v>
      </c>
      <c r="W381" t="s">
        <v>2457</v>
      </c>
      <c r="Y381" t="s">
        <v>2456</v>
      </c>
      <c r="AA381" t="s">
        <v>405</v>
      </c>
      <c r="AB381">
        <v>1</v>
      </c>
      <c r="AC381" t="s">
        <v>864</v>
      </c>
      <c r="AD381" t="s">
        <v>1350</v>
      </c>
      <c r="AE381" t="s">
        <v>1767</v>
      </c>
      <c r="AF381" t="s">
        <v>2458</v>
      </c>
      <c r="AG381" t="s">
        <v>1769</v>
      </c>
      <c r="AH381" t="s">
        <v>2458</v>
      </c>
      <c r="AI381" t="s">
        <v>2374</v>
      </c>
      <c r="AJ381" t="s">
        <v>2459</v>
      </c>
      <c r="AK381" t="s">
        <v>406</v>
      </c>
      <c r="AL381" t="s">
        <v>2460</v>
      </c>
      <c r="AM381" t="s">
        <v>2461</v>
      </c>
      <c r="AN381" t="s">
        <v>2462</v>
      </c>
      <c r="CC381" t="s">
        <v>2379</v>
      </c>
      <c r="CE381">
        <v>1</v>
      </c>
      <c r="CS381">
        <v>1</v>
      </c>
      <c r="CT381" t="s">
        <v>2463</v>
      </c>
      <c r="DE381" t="s">
        <v>2390</v>
      </c>
      <c r="DH381">
        <v>21</v>
      </c>
      <c r="DI381">
        <v>102</v>
      </c>
      <c r="DO381" t="s">
        <v>2456</v>
      </c>
      <c r="DP381" t="s">
        <v>2464</v>
      </c>
      <c r="EA381">
        <v>1</v>
      </c>
      <c r="EB381">
        <v>4</v>
      </c>
      <c r="ED381" t="s">
        <v>377</v>
      </c>
      <c r="EQ381" t="s">
        <v>383</v>
      </c>
      <c r="ER381" t="s">
        <v>383</v>
      </c>
      <c r="ES381" t="s">
        <v>374</v>
      </c>
      <c r="FA381">
        <v>1</v>
      </c>
      <c r="FC381">
        <v>1</v>
      </c>
      <c r="FD381">
        <v>1</v>
      </c>
      <c r="FW381">
        <v>24</v>
      </c>
      <c r="FX381">
        <v>20</v>
      </c>
      <c r="GC381" t="s">
        <v>2465</v>
      </c>
      <c r="GL381">
        <v>1</v>
      </c>
      <c r="GM381">
        <v>1</v>
      </c>
      <c r="GR381">
        <v>1</v>
      </c>
      <c r="GS381">
        <v>6</v>
      </c>
      <c r="GT381">
        <v>12</v>
      </c>
      <c r="GU381">
        <v>1</v>
      </c>
      <c r="GV381">
        <v>1</v>
      </c>
      <c r="HH381" t="s">
        <v>404</v>
      </c>
      <c r="HI381" t="s">
        <v>2466</v>
      </c>
      <c r="IB381">
        <v>15</v>
      </c>
      <c r="IC381" t="s">
        <v>2467</v>
      </c>
      <c r="ID381">
        <v>1</v>
      </c>
      <c r="IE381" t="s">
        <v>2468</v>
      </c>
      <c r="IF381">
        <v>30</v>
      </c>
      <c r="IG381" t="s">
        <v>2469</v>
      </c>
      <c r="IH381">
        <v>1</v>
      </c>
      <c r="II381" t="s">
        <v>2470</v>
      </c>
      <c r="IJ381">
        <v>125</v>
      </c>
      <c r="IK381" t="s">
        <v>2471</v>
      </c>
      <c r="IL381">
        <v>75</v>
      </c>
      <c r="IM381" t="s">
        <v>2472</v>
      </c>
      <c r="IN381">
        <v>5</v>
      </c>
      <c r="IO381" t="s">
        <v>2473</v>
      </c>
      <c r="IV381">
        <v>15</v>
      </c>
      <c r="IW381" t="s">
        <v>2474</v>
      </c>
      <c r="IX381">
        <v>2</v>
      </c>
      <c r="IY381" t="s">
        <v>2475</v>
      </c>
      <c r="JP381">
        <v>1</v>
      </c>
      <c r="JX381">
        <v>8</v>
      </c>
      <c r="LH381">
        <v>768</v>
      </c>
      <c r="LI381">
        <v>32000</v>
      </c>
      <c r="LJ381">
        <v>0</v>
      </c>
    </row>
    <row r="382" spans="1:322">
      <c r="A382" t="s">
        <v>2465</v>
      </c>
      <c r="B382">
        <v>380</v>
      </c>
      <c r="C382" t="s">
        <v>2366</v>
      </c>
      <c r="D382" t="s">
        <v>2476</v>
      </c>
      <c r="F382">
        <v>160</v>
      </c>
      <c r="AB382" t="s">
        <v>2477</v>
      </c>
      <c r="CC382" t="s">
        <v>2379</v>
      </c>
      <c r="CE382">
        <v>1</v>
      </c>
      <c r="CT382" t="s">
        <v>2478</v>
      </c>
      <c r="DD382" t="s">
        <v>928</v>
      </c>
      <c r="DE382" t="s">
        <v>2412</v>
      </c>
      <c r="DI382">
        <v>105</v>
      </c>
      <c r="DO382" t="s">
        <v>2479</v>
      </c>
      <c r="EA382">
        <v>1</v>
      </c>
      <c r="EB382">
        <v>0</v>
      </c>
      <c r="ED382" t="s">
        <v>409</v>
      </c>
      <c r="EQ382" t="s">
        <v>383</v>
      </c>
      <c r="ER382" t="s">
        <v>383</v>
      </c>
      <c r="ES382" t="s">
        <v>374</v>
      </c>
      <c r="EY382">
        <v>0</v>
      </c>
      <c r="FE382">
        <v>0</v>
      </c>
      <c r="FM382">
        <v>1</v>
      </c>
      <c r="FS382">
        <v>1</v>
      </c>
      <c r="FT382" t="s">
        <v>927</v>
      </c>
      <c r="FW382">
        <v>18</v>
      </c>
      <c r="FX382">
        <v>20</v>
      </c>
      <c r="GC382" t="s">
        <v>2404</v>
      </c>
      <c r="GL382">
        <v>1</v>
      </c>
      <c r="GM382">
        <v>1</v>
      </c>
      <c r="GR382">
        <v>1</v>
      </c>
      <c r="GS382">
        <v>6</v>
      </c>
      <c r="GT382">
        <v>15</v>
      </c>
      <c r="GU382">
        <v>1</v>
      </c>
      <c r="GV382">
        <v>1</v>
      </c>
      <c r="HH382" t="s">
        <v>2480</v>
      </c>
      <c r="HI382" t="s">
        <v>2481</v>
      </c>
      <c r="HJ382" t="s">
        <v>2482</v>
      </c>
      <c r="HK382" t="s">
        <v>2483</v>
      </c>
      <c r="HL382" t="s">
        <v>2484</v>
      </c>
      <c r="HM382" t="s">
        <v>2485</v>
      </c>
      <c r="HN382">
        <v>3</v>
      </c>
      <c r="HO382" t="s">
        <v>2486</v>
      </c>
      <c r="IB382">
        <v>15</v>
      </c>
      <c r="IC382" t="s">
        <v>2487</v>
      </c>
      <c r="ID382">
        <v>-1</v>
      </c>
      <c r="IE382" t="s">
        <v>2488</v>
      </c>
      <c r="IF382">
        <v>12</v>
      </c>
      <c r="IG382" t="s">
        <v>935</v>
      </c>
      <c r="IH382">
        <v>1</v>
      </c>
      <c r="II382" t="s">
        <v>2489</v>
      </c>
      <c r="IP382">
        <v>20</v>
      </c>
      <c r="IQ382" t="s">
        <v>398</v>
      </c>
      <c r="JP382">
        <v>1</v>
      </c>
      <c r="JX382">
        <v>8</v>
      </c>
      <c r="JZ382">
        <v>10</v>
      </c>
      <c r="KA382">
        <v>8</v>
      </c>
      <c r="KB382">
        <v>10</v>
      </c>
      <c r="KC382">
        <v>12</v>
      </c>
      <c r="KD382">
        <v>16</v>
      </c>
      <c r="KE382">
        <v>20</v>
      </c>
      <c r="KF382">
        <v>20</v>
      </c>
      <c r="KG382">
        <v>10</v>
      </c>
      <c r="KH382">
        <v>12</v>
      </c>
      <c r="KI382">
        <v>18</v>
      </c>
      <c r="KJ382">
        <v>26</v>
      </c>
      <c r="KK382">
        <v>30</v>
      </c>
      <c r="KL382" t="s">
        <v>2490</v>
      </c>
      <c r="KM382" t="s">
        <v>399</v>
      </c>
      <c r="KN382">
        <v>10</v>
      </c>
      <c r="KO382">
        <v>8</v>
      </c>
      <c r="KP382">
        <v>10</v>
      </c>
      <c r="KQ382">
        <v>12</v>
      </c>
      <c r="KR382">
        <v>16</v>
      </c>
      <c r="KS382">
        <v>20</v>
      </c>
      <c r="KT382">
        <v>20</v>
      </c>
      <c r="KU382">
        <v>10</v>
      </c>
      <c r="KV382">
        <v>12</v>
      </c>
      <c r="KW382">
        <v>18</v>
      </c>
      <c r="KX382">
        <v>26</v>
      </c>
      <c r="KY382">
        <v>30</v>
      </c>
      <c r="KZ382" t="s">
        <v>2491</v>
      </c>
      <c r="LH382">
        <v>640</v>
      </c>
      <c r="LI382">
        <v>16000</v>
      </c>
      <c r="LJ382">
        <v>0</v>
      </c>
    </row>
    <row r="383" spans="1:322">
      <c r="A383" t="s">
        <v>2492</v>
      </c>
      <c r="B383">
        <v>381</v>
      </c>
      <c r="C383" t="s">
        <v>2366</v>
      </c>
      <c r="D383" t="s">
        <v>2493</v>
      </c>
      <c r="E383">
        <v>69</v>
      </c>
      <c r="F383">
        <v>159</v>
      </c>
      <c r="Y383" t="s">
        <v>2493</v>
      </c>
      <c r="AA383" t="s">
        <v>495</v>
      </c>
      <c r="AC383" t="s">
        <v>1451</v>
      </c>
      <c r="AD383" t="s">
        <v>404</v>
      </c>
      <c r="AE383" t="s">
        <v>491</v>
      </c>
      <c r="AF383" t="s">
        <v>1221</v>
      </c>
      <c r="CC383" t="s">
        <v>2379</v>
      </c>
      <c r="CE383">
        <v>1</v>
      </c>
      <c r="CG383" t="s">
        <v>2492</v>
      </c>
      <c r="CH383" t="s">
        <v>841</v>
      </c>
      <c r="CS383">
        <v>1</v>
      </c>
      <c r="CT383" t="s">
        <v>2494</v>
      </c>
      <c r="DE383" t="s">
        <v>2390</v>
      </c>
      <c r="DH383">
        <v>56</v>
      </c>
      <c r="EA383">
        <v>1</v>
      </c>
      <c r="EB383">
        <v>3</v>
      </c>
      <c r="ED383" t="s">
        <v>409</v>
      </c>
      <c r="EQ383" t="s">
        <v>383</v>
      </c>
      <c r="ER383" t="s">
        <v>383</v>
      </c>
      <c r="ES383" t="s">
        <v>374</v>
      </c>
      <c r="EY383">
        <v>1</v>
      </c>
      <c r="FE383">
        <v>1</v>
      </c>
      <c r="FW383">
        <v>30</v>
      </c>
      <c r="FX383">
        <v>20</v>
      </c>
      <c r="GC383" t="s">
        <v>2441</v>
      </c>
      <c r="GL383">
        <v>0</v>
      </c>
      <c r="GM383">
        <v>1</v>
      </c>
      <c r="GR383">
        <v>1</v>
      </c>
      <c r="GS383">
        <v>8</v>
      </c>
      <c r="GT383">
        <v>25</v>
      </c>
      <c r="GU383">
        <v>1</v>
      </c>
      <c r="GV383">
        <v>1</v>
      </c>
      <c r="GW383">
        <v>1</v>
      </c>
      <c r="GY383">
        <v>1</v>
      </c>
      <c r="GZ383">
        <v>25</v>
      </c>
      <c r="HA383">
        <v>1</v>
      </c>
      <c r="HH383">
        <v>100</v>
      </c>
      <c r="HI383" t="s">
        <v>2495</v>
      </c>
      <c r="IB383">
        <v>1000</v>
      </c>
      <c r="IC383" t="s">
        <v>412</v>
      </c>
      <c r="ID383">
        <v>500</v>
      </c>
      <c r="IE383" t="s">
        <v>413</v>
      </c>
      <c r="IF383">
        <v>5</v>
      </c>
      <c r="IG383" t="s">
        <v>2496</v>
      </c>
      <c r="IH383">
        <v>1</v>
      </c>
      <c r="II383" t="s">
        <v>2497</v>
      </c>
      <c r="IJ383">
        <v>10</v>
      </c>
      <c r="IK383" t="s">
        <v>2498</v>
      </c>
      <c r="IL383">
        <v>46</v>
      </c>
      <c r="IM383" t="s">
        <v>2499</v>
      </c>
      <c r="JP383">
        <v>1</v>
      </c>
      <c r="JX383">
        <v>8</v>
      </c>
      <c r="LH383">
        <v>896</v>
      </c>
      <c r="LI383">
        <v>64000</v>
      </c>
      <c r="LJ383">
        <v>0</v>
      </c>
    </row>
    <row r="384" spans="1:322">
      <c r="A384" t="s">
        <v>2500</v>
      </c>
      <c r="B384">
        <v>382</v>
      </c>
      <c r="C384" t="s">
        <v>2366</v>
      </c>
      <c r="D384" t="s">
        <v>2501</v>
      </c>
      <c r="E384">
        <v>30</v>
      </c>
      <c r="F384">
        <v>158</v>
      </c>
      <c r="S384" t="s">
        <v>2502</v>
      </c>
      <c r="Y384" t="s">
        <v>2503</v>
      </c>
      <c r="Z384" t="s">
        <v>2504</v>
      </c>
      <c r="AZ384" t="s">
        <v>491</v>
      </c>
      <c r="BA384" t="s">
        <v>2369</v>
      </c>
      <c r="BB384" t="s">
        <v>598</v>
      </c>
      <c r="BC384" t="s">
        <v>2370</v>
      </c>
      <c r="BD384" t="s">
        <v>893</v>
      </c>
      <c r="BE384" t="s">
        <v>2505</v>
      </c>
      <c r="BF384" t="s">
        <v>406</v>
      </c>
      <c r="BG384" t="s">
        <v>2372</v>
      </c>
      <c r="BH384" t="s">
        <v>608</v>
      </c>
      <c r="BI384" t="s">
        <v>609</v>
      </c>
      <c r="BJ384" t="s">
        <v>1036</v>
      </c>
      <c r="BK384" t="s">
        <v>2506</v>
      </c>
      <c r="BL384" t="s">
        <v>608</v>
      </c>
      <c r="BM384" t="s">
        <v>609</v>
      </c>
      <c r="BN384" t="s">
        <v>864</v>
      </c>
      <c r="BO384" t="s">
        <v>2373</v>
      </c>
      <c r="BP384" t="s">
        <v>899</v>
      </c>
      <c r="BQ384" t="s">
        <v>404</v>
      </c>
      <c r="BR384" t="s">
        <v>2374</v>
      </c>
      <c r="BS384" t="s">
        <v>2436</v>
      </c>
      <c r="CC384" t="s">
        <v>2507</v>
      </c>
      <c r="CD384">
        <v>1</v>
      </c>
      <c r="CS384">
        <v>1</v>
      </c>
      <c r="CT384" t="s">
        <v>2508</v>
      </c>
      <c r="DC384" t="s">
        <v>2390</v>
      </c>
      <c r="DH384">
        <v>58</v>
      </c>
      <c r="DI384">
        <v>106</v>
      </c>
      <c r="EA384">
        <v>1</v>
      </c>
      <c r="EB384">
        <v>6</v>
      </c>
      <c r="ED384" t="s">
        <v>409</v>
      </c>
      <c r="EQ384" t="s">
        <v>429</v>
      </c>
      <c r="ER384" t="s">
        <v>429</v>
      </c>
      <c r="ES384" t="s">
        <v>374</v>
      </c>
      <c r="ET384">
        <v>6</v>
      </c>
      <c r="EU384">
        <v>10</v>
      </c>
      <c r="EX384">
        <v>4</v>
      </c>
      <c r="EY384">
        <v>1</v>
      </c>
      <c r="FW384">
        <v>30</v>
      </c>
      <c r="FX384">
        <v>20</v>
      </c>
      <c r="GC384" t="s">
        <v>2455</v>
      </c>
      <c r="GD384" t="s">
        <v>2433</v>
      </c>
      <c r="GM384">
        <v>1</v>
      </c>
      <c r="GR384">
        <v>1</v>
      </c>
      <c r="GS384">
        <v>8</v>
      </c>
      <c r="GT384">
        <v>25</v>
      </c>
      <c r="GU384">
        <v>1</v>
      </c>
      <c r="GV384">
        <v>1</v>
      </c>
      <c r="HH384">
        <v>0</v>
      </c>
      <c r="HI384" t="s">
        <v>907</v>
      </c>
      <c r="HJ384" t="s">
        <v>2509</v>
      </c>
      <c r="HK384" t="s">
        <v>2510</v>
      </c>
      <c r="HL384" t="s">
        <v>2511</v>
      </c>
      <c r="HM384" t="s">
        <v>2512</v>
      </c>
      <c r="HN384" t="s">
        <v>2513</v>
      </c>
      <c r="HO384" t="s">
        <v>2514</v>
      </c>
      <c r="HP384" t="s">
        <v>2515</v>
      </c>
      <c r="HQ384" t="s">
        <v>2516</v>
      </c>
      <c r="HT384">
        <v>2</v>
      </c>
      <c r="HU384" t="s">
        <v>2517</v>
      </c>
      <c r="IF384">
        <v>7</v>
      </c>
      <c r="IG384" t="s">
        <v>2518</v>
      </c>
      <c r="IH384">
        <v>29</v>
      </c>
      <c r="II384" t="s">
        <v>2519</v>
      </c>
      <c r="IJ384">
        <v>75</v>
      </c>
      <c r="IK384" t="s">
        <v>2520</v>
      </c>
      <c r="IL384">
        <v>5</v>
      </c>
      <c r="IM384" t="s">
        <v>2521</v>
      </c>
      <c r="IP384">
        <v>100</v>
      </c>
      <c r="IQ384" t="s">
        <v>2522</v>
      </c>
      <c r="IR384">
        <v>100</v>
      </c>
      <c r="IS384" t="s">
        <v>2523</v>
      </c>
      <c r="IT384">
        <v>5</v>
      </c>
      <c r="IU384" t="s">
        <v>2524</v>
      </c>
      <c r="IV384">
        <v>15</v>
      </c>
      <c r="IW384" t="s">
        <v>2525</v>
      </c>
      <c r="IX384">
        <v>10</v>
      </c>
      <c r="IY384" t="s">
        <v>2526</v>
      </c>
      <c r="JP384">
        <v>1</v>
      </c>
      <c r="JX384">
        <v>8</v>
      </c>
      <c r="LH384">
        <v>896</v>
      </c>
      <c r="LI384">
        <v>64000</v>
      </c>
      <c r="LJ384">
        <v>0</v>
      </c>
    </row>
    <row r="385" spans="1:322">
      <c r="A385" t="s">
        <v>2527</v>
      </c>
      <c r="B385">
        <v>383</v>
      </c>
      <c r="C385" t="s">
        <v>2366</v>
      </c>
      <c r="D385" t="s">
        <v>2528</v>
      </c>
      <c r="AW385" t="s">
        <v>2529</v>
      </c>
      <c r="AX385" t="s">
        <v>368</v>
      </c>
      <c r="AY385">
        <v>1</v>
      </c>
      <c r="AZ385" t="s">
        <v>1313</v>
      </c>
      <c r="BA385" t="s">
        <v>420</v>
      </c>
      <c r="BB385" t="s">
        <v>2530</v>
      </c>
      <c r="BC385">
        <f>-1*MIN(LN78,50)</f>
        <v>-50</v>
      </c>
      <c r="BD385" t="s">
        <v>1311</v>
      </c>
      <c r="BE385" t="s">
        <v>405</v>
      </c>
      <c r="BF385" t="s">
        <v>1312</v>
      </c>
      <c r="BG385" t="s">
        <v>404</v>
      </c>
      <c r="EA385">
        <v>1</v>
      </c>
      <c r="EB385">
        <v>0</v>
      </c>
      <c r="ED385" t="s">
        <v>409</v>
      </c>
      <c r="EQ385" t="s">
        <v>383</v>
      </c>
      <c r="ER385" t="s">
        <v>383</v>
      </c>
      <c r="ES385" t="s">
        <v>374</v>
      </c>
      <c r="EW385">
        <v>1</v>
      </c>
      <c r="FW385">
        <v>1</v>
      </c>
      <c r="FX385">
        <v>20</v>
      </c>
      <c r="GL385">
        <v>0</v>
      </c>
      <c r="GM385">
        <v>0</v>
      </c>
      <c r="GR385">
        <v>0</v>
      </c>
      <c r="GS385">
        <v>8</v>
      </c>
      <c r="GT385">
        <v>0</v>
      </c>
      <c r="GU385">
        <v>0</v>
      </c>
      <c r="GV385">
        <v>1</v>
      </c>
      <c r="HE385">
        <v>1</v>
      </c>
      <c r="IB385">
        <v>0</v>
      </c>
      <c r="IC385" t="s">
        <v>422</v>
      </c>
      <c r="ID385">
        <v>35</v>
      </c>
      <c r="IE385" t="s">
        <v>423</v>
      </c>
      <c r="IF385">
        <v>25</v>
      </c>
      <c r="IG385" t="s">
        <v>432</v>
      </c>
      <c r="IH385">
        <v>4</v>
      </c>
      <c r="II385" t="s">
        <v>433</v>
      </c>
      <c r="IJ385">
        <v>40</v>
      </c>
      <c r="IK385" t="s">
        <v>1175</v>
      </c>
      <c r="IL385">
        <v>5</v>
      </c>
      <c r="IM385" t="s">
        <v>1176</v>
      </c>
      <c r="IN385">
        <v>2</v>
      </c>
      <c r="IO385" t="s">
        <v>2531</v>
      </c>
      <c r="IP385">
        <v>2</v>
      </c>
      <c r="IQ385" t="s">
        <v>2532</v>
      </c>
      <c r="JP385">
        <v>1</v>
      </c>
      <c r="JX385">
        <v>8</v>
      </c>
      <c r="LH385">
        <v>256</v>
      </c>
      <c r="LI385">
        <v>1000</v>
      </c>
      <c r="LJ385">
        <v>0</v>
      </c>
    </row>
    <row r="386" spans="1:322">
      <c r="A386" t="s">
        <v>2533</v>
      </c>
      <c r="B386">
        <v>384</v>
      </c>
      <c r="C386" t="s">
        <v>2366</v>
      </c>
      <c r="D386" t="s">
        <v>2534</v>
      </c>
      <c r="E386">
        <v>28</v>
      </c>
      <c r="F386">
        <v>165</v>
      </c>
      <c r="S386" t="s">
        <v>2535</v>
      </c>
      <c r="W386" t="s">
        <v>2536</v>
      </c>
      <c r="Y386" t="s">
        <v>2537</v>
      </c>
      <c r="Z386" t="s">
        <v>2538</v>
      </c>
      <c r="AA386" t="s">
        <v>2539</v>
      </c>
      <c r="AB386">
        <v>5</v>
      </c>
      <c r="CT386" t="s">
        <v>2540</v>
      </c>
      <c r="DE386" t="s">
        <v>2541</v>
      </c>
      <c r="DH386">
        <v>60</v>
      </c>
      <c r="DI386">
        <v>109</v>
      </c>
      <c r="DO386" t="s">
        <v>2535</v>
      </c>
      <c r="DS386">
        <v>1</v>
      </c>
      <c r="DT386" t="s">
        <v>715</v>
      </c>
      <c r="EA386">
        <v>1</v>
      </c>
      <c r="EB386">
        <v>4</v>
      </c>
      <c r="ED386" t="s">
        <v>409</v>
      </c>
      <c r="EQ386" t="s">
        <v>383</v>
      </c>
      <c r="ER386" t="s">
        <v>383</v>
      </c>
      <c r="ES386" t="s">
        <v>383</v>
      </c>
      <c r="FW386">
        <v>24</v>
      </c>
      <c r="FX386">
        <v>20</v>
      </c>
      <c r="GC386" t="s">
        <v>2542</v>
      </c>
      <c r="GL386">
        <v>1</v>
      </c>
      <c r="GM386">
        <v>1</v>
      </c>
      <c r="GR386">
        <v>1</v>
      </c>
      <c r="GS386">
        <v>7</v>
      </c>
      <c r="GT386">
        <v>11</v>
      </c>
      <c r="GU386">
        <v>1</v>
      </c>
      <c r="GV386">
        <v>1</v>
      </c>
      <c r="GY386">
        <v>1</v>
      </c>
      <c r="GZ386">
        <v>30</v>
      </c>
      <c r="HH386" t="s">
        <v>2543</v>
      </c>
      <c r="HI386" t="s">
        <v>2544</v>
      </c>
      <c r="HJ386" t="s">
        <v>2543</v>
      </c>
      <c r="HK386" t="s">
        <v>1842</v>
      </c>
      <c r="IB386">
        <v>5</v>
      </c>
      <c r="IC386" t="s">
        <v>2545</v>
      </c>
      <c r="ID386">
        <v>1</v>
      </c>
      <c r="IE386" t="s">
        <v>2546</v>
      </c>
      <c r="IF386">
        <v>1000</v>
      </c>
      <c r="IG386" t="s">
        <v>412</v>
      </c>
      <c r="IH386">
        <v>50</v>
      </c>
      <c r="II386" t="s">
        <v>2547</v>
      </c>
      <c r="IP386">
        <v>50</v>
      </c>
      <c r="IQ386" t="s">
        <v>398</v>
      </c>
      <c r="IR386">
        <v>25</v>
      </c>
      <c r="IS386" t="s">
        <v>1832</v>
      </c>
      <c r="JP386">
        <v>1</v>
      </c>
      <c r="JU386">
        <v>64</v>
      </c>
      <c r="JX386">
        <v>8</v>
      </c>
      <c r="KM386" t="s">
        <v>873</v>
      </c>
      <c r="KN386">
        <v>2</v>
      </c>
      <c r="KO386">
        <v>3</v>
      </c>
      <c r="KP386">
        <v>6</v>
      </c>
      <c r="KQ386">
        <v>9</v>
      </c>
      <c r="KR386">
        <v>15</v>
      </c>
      <c r="KS386">
        <v>17</v>
      </c>
      <c r="KT386">
        <v>6</v>
      </c>
      <c r="KU386">
        <v>3</v>
      </c>
      <c r="KV386">
        <v>6</v>
      </c>
      <c r="KW386">
        <v>9</v>
      </c>
      <c r="KX386">
        <v>15</v>
      </c>
      <c r="KY386">
        <v>17</v>
      </c>
      <c r="KZ386" t="s">
        <v>2548</v>
      </c>
      <c r="LH386">
        <v>768</v>
      </c>
      <c r="LI386">
        <v>32000</v>
      </c>
      <c r="LJ386">
        <v>0</v>
      </c>
    </row>
    <row r="387" spans="1:322">
      <c r="A387" t="s">
        <v>2549</v>
      </c>
      <c r="B387">
        <v>385</v>
      </c>
      <c r="C387" t="s">
        <v>2366</v>
      </c>
      <c r="D387" t="s">
        <v>2550</v>
      </c>
      <c r="F387">
        <v>23</v>
      </c>
      <c r="Y387" t="s">
        <v>2551</v>
      </c>
      <c r="Z387" t="s">
        <v>2538</v>
      </c>
      <c r="AA387" t="s">
        <v>404</v>
      </c>
      <c r="AC387" t="s">
        <v>676</v>
      </c>
      <c r="AD387" t="s">
        <v>2552</v>
      </c>
      <c r="AE387" t="s">
        <v>522</v>
      </c>
      <c r="AF387">
        <v>-25</v>
      </c>
      <c r="AO387" t="s">
        <v>2553</v>
      </c>
      <c r="AP387">
        <v>36</v>
      </c>
      <c r="AQ387" t="s">
        <v>2554</v>
      </c>
      <c r="AR387">
        <v>36</v>
      </c>
      <c r="AS387" t="s">
        <v>2555</v>
      </c>
      <c r="AT387">
        <v>36</v>
      </c>
      <c r="AX387" t="s">
        <v>368</v>
      </c>
      <c r="AY387">
        <v>1</v>
      </c>
      <c r="AZ387" t="s">
        <v>2556</v>
      </c>
      <c r="BA387" t="s">
        <v>766</v>
      </c>
      <c r="BB387" t="s">
        <v>2557</v>
      </c>
      <c r="BC387" t="s">
        <v>768</v>
      </c>
      <c r="BD387" t="s">
        <v>522</v>
      </c>
      <c r="BE387" t="s">
        <v>599</v>
      </c>
      <c r="CT387" t="s">
        <v>2558</v>
      </c>
      <c r="DE387" t="s">
        <v>2559</v>
      </c>
      <c r="EA387">
        <v>1</v>
      </c>
      <c r="EB387">
        <v>4</v>
      </c>
      <c r="ED387" t="s">
        <v>409</v>
      </c>
      <c r="EF387">
        <v>1</v>
      </c>
      <c r="EG387" t="s">
        <v>368</v>
      </c>
      <c r="EJ387" t="s">
        <v>372</v>
      </c>
      <c r="EQ387" t="s">
        <v>383</v>
      </c>
      <c r="ER387" t="s">
        <v>383</v>
      </c>
      <c r="ES387" t="s">
        <v>374</v>
      </c>
      <c r="FW387">
        <v>1</v>
      </c>
      <c r="FX387">
        <v>20</v>
      </c>
      <c r="GL387">
        <v>0</v>
      </c>
      <c r="GM387">
        <v>1</v>
      </c>
      <c r="GR387">
        <v>1</v>
      </c>
      <c r="GS387">
        <v>7</v>
      </c>
      <c r="GT387">
        <v>12</v>
      </c>
      <c r="GU387">
        <v>1</v>
      </c>
      <c r="GV387">
        <v>1</v>
      </c>
      <c r="GW387">
        <v>1</v>
      </c>
      <c r="HH387" t="s">
        <v>2560</v>
      </c>
      <c r="HI387" t="s">
        <v>2561</v>
      </c>
      <c r="IF387">
        <v>3600</v>
      </c>
      <c r="IG387" t="s">
        <v>2562</v>
      </c>
      <c r="IH387">
        <v>300</v>
      </c>
      <c r="II387" t="s">
        <v>2563</v>
      </c>
      <c r="IJ387">
        <v>30</v>
      </c>
      <c r="IK387" t="s">
        <v>2232</v>
      </c>
      <c r="IL387">
        <v>1</v>
      </c>
      <c r="IM387" t="s">
        <v>2233</v>
      </c>
      <c r="IP387">
        <v>50</v>
      </c>
      <c r="IQ387" t="s">
        <v>398</v>
      </c>
      <c r="IR387">
        <v>5</v>
      </c>
      <c r="IS387" t="s">
        <v>1832</v>
      </c>
      <c r="IT387">
        <v>35</v>
      </c>
      <c r="IU387" t="s">
        <v>2564</v>
      </c>
      <c r="JP387">
        <v>1</v>
      </c>
      <c r="JQ387">
        <v>20</v>
      </c>
      <c r="JR387">
        <v>9</v>
      </c>
      <c r="JX387">
        <v>7</v>
      </c>
      <c r="KM387" t="s">
        <v>873</v>
      </c>
      <c r="KN387">
        <v>9</v>
      </c>
      <c r="KO387">
        <v>3</v>
      </c>
      <c r="KP387">
        <v>7</v>
      </c>
      <c r="KQ387">
        <v>11</v>
      </c>
      <c r="KR387">
        <v>15</v>
      </c>
      <c r="KS387">
        <v>19</v>
      </c>
      <c r="KT387">
        <v>16</v>
      </c>
      <c r="KU387">
        <v>5</v>
      </c>
      <c r="KV387">
        <v>9</v>
      </c>
      <c r="KW387">
        <v>13</v>
      </c>
      <c r="KX387">
        <v>17</v>
      </c>
      <c r="KY387">
        <v>21</v>
      </c>
      <c r="KZ387" t="s">
        <v>2565</v>
      </c>
      <c r="LH387">
        <v>256</v>
      </c>
      <c r="LI387">
        <v>1000</v>
      </c>
      <c r="LJ387">
        <v>0</v>
      </c>
    </row>
    <row r="388" spans="1:322">
      <c r="A388" t="s">
        <v>2566</v>
      </c>
      <c r="B388">
        <v>386</v>
      </c>
      <c r="C388" t="s">
        <v>2366</v>
      </c>
      <c r="D388" t="s">
        <v>2567</v>
      </c>
      <c r="F388">
        <v>23</v>
      </c>
      <c r="Y388" t="s">
        <v>2568</v>
      </c>
      <c r="Z388" t="s">
        <v>2569</v>
      </c>
      <c r="AA388" t="s">
        <v>404</v>
      </c>
      <c r="AC388" t="s">
        <v>893</v>
      </c>
      <c r="AD388">
        <v>-33</v>
      </c>
      <c r="AO388" t="s">
        <v>2553</v>
      </c>
      <c r="AP388">
        <v>36</v>
      </c>
      <c r="AQ388" t="s">
        <v>2554</v>
      </c>
      <c r="AR388">
        <v>36</v>
      </c>
      <c r="AS388" t="s">
        <v>2555</v>
      </c>
      <c r="AT388">
        <v>36</v>
      </c>
      <c r="AX388" t="s">
        <v>368</v>
      </c>
      <c r="AY388">
        <v>1</v>
      </c>
      <c r="AZ388" t="s">
        <v>522</v>
      </c>
      <c r="BA388" t="s">
        <v>599</v>
      </c>
      <c r="BD388" t="s">
        <v>2570</v>
      </c>
      <c r="BE388" t="s">
        <v>2571</v>
      </c>
      <c r="BH388" t="s">
        <v>2572</v>
      </c>
      <c r="BI388" t="s">
        <v>2573</v>
      </c>
      <c r="CT388" t="s">
        <v>2574</v>
      </c>
      <c r="DE388" t="s">
        <v>2559</v>
      </c>
      <c r="EA388">
        <v>1</v>
      </c>
      <c r="EB388">
        <v>4</v>
      </c>
      <c r="ED388" t="s">
        <v>409</v>
      </c>
      <c r="EF388">
        <v>1</v>
      </c>
      <c r="EG388" t="s">
        <v>368</v>
      </c>
      <c r="EJ388" t="s">
        <v>372</v>
      </c>
      <c r="EQ388" t="s">
        <v>383</v>
      </c>
      <c r="ER388" t="s">
        <v>383</v>
      </c>
      <c r="ES388" t="s">
        <v>374</v>
      </c>
      <c r="FW388">
        <v>24</v>
      </c>
      <c r="FX388">
        <v>20</v>
      </c>
      <c r="GC388" t="s">
        <v>2575</v>
      </c>
      <c r="GL388">
        <v>0</v>
      </c>
      <c r="GM388">
        <v>1</v>
      </c>
      <c r="GR388">
        <v>1</v>
      </c>
      <c r="GS388">
        <v>7</v>
      </c>
      <c r="GT388">
        <v>25</v>
      </c>
      <c r="GU388">
        <v>1</v>
      </c>
      <c r="GV388">
        <v>1</v>
      </c>
      <c r="GW388">
        <v>1</v>
      </c>
      <c r="HH388" t="s">
        <v>2576</v>
      </c>
      <c r="HI388" t="s">
        <v>2561</v>
      </c>
      <c r="IB388">
        <v>1</v>
      </c>
      <c r="IC388" t="s">
        <v>2577</v>
      </c>
      <c r="ID388">
        <v>1</v>
      </c>
      <c r="IE388" t="s">
        <v>2578</v>
      </c>
      <c r="IF388">
        <v>3600</v>
      </c>
      <c r="IG388" t="s">
        <v>2562</v>
      </c>
      <c r="IH388">
        <v>300</v>
      </c>
      <c r="II388" t="s">
        <v>2563</v>
      </c>
      <c r="IJ388">
        <v>1</v>
      </c>
      <c r="IK388" t="s">
        <v>2577</v>
      </c>
      <c r="IL388">
        <v>1</v>
      </c>
      <c r="IM388" t="s">
        <v>2578</v>
      </c>
      <c r="IP388">
        <v>5</v>
      </c>
      <c r="IQ388" t="s">
        <v>2579</v>
      </c>
      <c r="IR388">
        <v>1</v>
      </c>
      <c r="IS388" t="s">
        <v>2580</v>
      </c>
      <c r="IT388">
        <v>1</v>
      </c>
      <c r="IU388" t="s">
        <v>2581</v>
      </c>
      <c r="IV388">
        <v>33</v>
      </c>
      <c r="IW388" t="s">
        <v>2582</v>
      </c>
      <c r="IX388">
        <v>3</v>
      </c>
      <c r="IY388" t="s">
        <v>2583</v>
      </c>
      <c r="JP388">
        <v>1</v>
      </c>
      <c r="JQ388">
        <v>20</v>
      </c>
      <c r="JR388">
        <v>9</v>
      </c>
      <c r="JX388">
        <v>7</v>
      </c>
      <c r="LH388">
        <v>768</v>
      </c>
      <c r="LI388">
        <v>32000</v>
      </c>
      <c r="LJ388">
        <v>0</v>
      </c>
    </row>
    <row r="389" spans="1:322">
      <c r="A389" t="s">
        <v>2542</v>
      </c>
      <c r="B389">
        <v>387</v>
      </c>
      <c r="C389" t="s">
        <v>2366</v>
      </c>
      <c r="D389" t="s">
        <v>2584</v>
      </c>
      <c r="F389">
        <v>18</v>
      </c>
      <c r="Y389" t="s">
        <v>2585</v>
      </c>
      <c r="AC389" t="s">
        <v>2585</v>
      </c>
      <c r="AD389" t="s">
        <v>2586</v>
      </c>
      <c r="AE389" t="s">
        <v>2587</v>
      </c>
      <c r="AF389" t="s">
        <v>2586</v>
      </c>
      <c r="AO389" t="s">
        <v>808</v>
      </c>
      <c r="AP389">
        <v>40</v>
      </c>
      <c r="AQ389" t="s">
        <v>677</v>
      </c>
      <c r="AR389">
        <v>37</v>
      </c>
      <c r="CT389" t="s">
        <v>2588</v>
      </c>
      <c r="CX389" t="s">
        <v>2589</v>
      </c>
      <c r="DC389" t="s">
        <v>2590</v>
      </c>
      <c r="DE389" t="s">
        <v>2541</v>
      </c>
      <c r="EA389">
        <v>1</v>
      </c>
      <c r="EB389">
        <v>4</v>
      </c>
      <c r="ED389" t="s">
        <v>409</v>
      </c>
      <c r="EQ389" t="s">
        <v>383</v>
      </c>
      <c r="ER389" t="s">
        <v>383</v>
      </c>
      <c r="ES389" t="s">
        <v>374</v>
      </c>
      <c r="FM389">
        <v>18</v>
      </c>
      <c r="FW389">
        <v>18</v>
      </c>
      <c r="FX389">
        <v>20</v>
      </c>
      <c r="GC389" t="s">
        <v>2591</v>
      </c>
      <c r="GL389">
        <v>0</v>
      </c>
      <c r="GM389">
        <v>1</v>
      </c>
      <c r="GR389">
        <v>1</v>
      </c>
      <c r="GS389">
        <v>8</v>
      </c>
      <c r="GT389">
        <v>20</v>
      </c>
      <c r="GU389">
        <v>2</v>
      </c>
      <c r="GV389">
        <v>1</v>
      </c>
      <c r="GW389">
        <v>1</v>
      </c>
      <c r="HH389" t="s">
        <v>420</v>
      </c>
      <c r="HI389" t="s">
        <v>1111</v>
      </c>
      <c r="IB389">
        <v>37</v>
      </c>
      <c r="IC389" t="s">
        <v>1112</v>
      </c>
      <c r="ID389">
        <v>85</v>
      </c>
      <c r="IE389" t="s">
        <v>1113</v>
      </c>
      <c r="IF389">
        <v>15</v>
      </c>
      <c r="IG389" t="s">
        <v>881</v>
      </c>
      <c r="IH389">
        <v>10</v>
      </c>
      <c r="II389" t="s">
        <v>882</v>
      </c>
      <c r="IP389">
        <v>15</v>
      </c>
      <c r="IQ389" t="s">
        <v>883</v>
      </c>
      <c r="IS389" t="s">
        <v>1832</v>
      </c>
      <c r="JP389">
        <v>1</v>
      </c>
      <c r="JX389">
        <v>8</v>
      </c>
      <c r="LH389">
        <v>640</v>
      </c>
      <c r="LI389">
        <v>16000</v>
      </c>
      <c r="LJ389">
        <v>0</v>
      </c>
    </row>
    <row r="390" spans="1:322">
      <c r="A390" t="s">
        <v>2592</v>
      </c>
      <c r="B390">
        <v>388</v>
      </c>
      <c r="C390" t="s">
        <v>2366</v>
      </c>
      <c r="D390" t="s">
        <v>2593</v>
      </c>
      <c r="F390">
        <v>166</v>
      </c>
      <c r="S390" t="s">
        <v>2594</v>
      </c>
      <c r="CT390" t="s">
        <v>2595</v>
      </c>
      <c r="DE390" t="s">
        <v>2596</v>
      </c>
      <c r="DI390">
        <v>104</v>
      </c>
      <c r="DO390" t="s">
        <v>2594</v>
      </c>
      <c r="EA390">
        <v>1</v>
      </c>
      <c r="EB390">
        <v>0</v>
      </c>
      <c r="ED390" t="s">
        <v>2597</v>
      </c>
      <c r="EF390">
        <v>1</v>
      </c>
      <c r="EG390" t="s">
        <v>1098</v>
      </c>
      <c r="EQ390" t="s">
        <v>383</v>
      </c>
      <c r="ER390" t="s">
        <v>383</v>
      </c>
      <c r="ES390" t="s">
        <v>374</v>
      </c>
      <c r="FJ390">
        <v>1</v>
      </c>
      <c r="FW390">
        <v>12</v>
      </c>
      <c r="FX390">
        <v>20</v>
      </c>
      <c r="GC390" t="s">
        <v>2527</v>
      </c>
      <c r="GL390">
        <v>1</v>
      </c>
      <c r="GM390">
        <v>1</v>
      </c>
      <c r="GR390">
        <v>1</v>
      </c>
      <c r="GS390">
        <v>7</v>
      </c>
      <c r="GT390">
        <v>14</v>
      </c>
      <c r="GU390">
        <v>1</v>
      </c>
      <c r="GV390">
        <v>1</v>
      </c>
      <c r="HI390" t="s">
        <v>430</v>
      </c>
      <c r="HJ390">
        <v>0</v>
      </c>
      <c r="HK390" t="s">
        <v>2598</v>
      </c>
      <c r="HL390">
        <v>0</v>
      </c>
      <c r="HM390" t="s">
        <v>2599</v>
      </c>
      <c r="HO390" t="s">
        <v>2600</v>
      </c>
      <c r="HP390" t="s">
        <v>2601</v>
      </c>
      <c r="HQ390" t="s">
        <v>2602</v>
      </c>
      <c r="HR390" t="s">
        <v>2603</v>
      </c>
      <c r="HS390" t="s">
        <v>2604</v>
      </c>
      <c r="HZ390" t="s">
        <v>2605</v>
      </c>
      <c r="IA390" t="s">
        <v>2606</v>
      </c>
      <c r="IB390">
        <v>30</v>
      </c>
      <c r="IC390" t="s">
        <v>2607</v>
      </c>
      <c r="ID390">
        <v>5</v>
      </c>
      <c r="IE390" t="s">
        <v>2608</v>
      </c>
      <c r="IP390">
        <v>5</v>
      </c>
      <c r="IQ390" t="s">
        <v>398</v>
      </c>
      <c r="IR390">
        <v>5</v>
      </c>
      <c r="IS390" t="s">
        <v>398</v>
      </c>
      <c r="IT390">
        <v>1</v>
      </c>
      <c r="IU390" t="s">
        <v>2609</v>
      </c>
      <c r="IX390">
        <v>1</v>
      </c>
      <c r="IY390" t="s">
        <v>2610</v>
      </c>
      <c r="JP390">
        <v>1</v>
      </c>
      <c r="JS390" t="s">
        <v>2028</v>
      </c>
      <c r="JT390">
        <v>8</v>
      </c>
      <c r="JX390">
        <v>8</v>
      </c>
      <c r="JY390">
        <v>96</v>
      </c>
      <c r="JZ390">
        <v>8</v>
      </c>
      <c r="KA390">
        <v>3</v>
      </c>
      <c r="KB390">
        <v>4</v>
      </c>
      <c r="KC390">
        <v>6</v>
      </c>
      <c r="KD390">
        <v>6</v>
      </c>
      <c r="KE390">
        <v>6</v>
      </c>
      <c r="KF390">
        <v>12</v>
      </c>
      <c r="KG390">
        <v>5</v>
      </c>
      <c r="KH390">
        <v>6</v>
      </c>
      <c r="KI390">
        <v>9</v>
      </c>
      <c r="KJ390">
        <v>9</v>
      </c>
      <c r="KK390">
        <v>9</v>
      </c>
      <c r="KL390" t="s">
        <v>2605</v>
      </c>
      <c r="LH390">
        <v>512</v>
      </c>
      <c r="LI390">
        <v>8000</v>
      </c>
      <c r="LJ390">
        <v>0</v>
      </c>
    </row>
    <row r="391" spans="1:322">
      <c r="A391" t="s">
        <v>2575</v>
      </c>
      <c r="B391">
        <v>389</v>
      </c>
      <c r="C391" t="s">
        <v>2366</v>
      </c>
      <c r="D391" t="s">
        <v>2611</v>
      </c>
      <c r="F391">
        <v>23</v>
      </c>
      <c r="W391" t="s">
        <v>2612</v>
      </c>
      <c r="Y391" t="s">
        <v>2613</v>
      </c>
      <c r="Z391" t="s">
        <v>2614</v>
      </c>
      <c r="AA391" t="s">
        <v>404</v>
      </c>
      <c r="AB391" t="s">
        <v>2615</v>
      </c>
      <c r="AO391" t="s">
        <v>953</v>
      </c>
      <c r="AP391">
        <v>36</v>
      </c>
      <c r="AQ391" t="s">
        <v>2554</v>
      </c>
      <c r="AR391">
        <v>36</v>
      </c>
      <c r="AS391" t="s">
        <v>2555</v>
      </c>
      <c r="AT391">
        <v>36</v>
      </c>
      <c r="AX391" t="s">
        <v>368</v>
      </c>
      <c r="AY391">
        <v>1</v>
      </c>
      <c r="AZ391" t="s">
        <v>492</v>
      </c>
      <c r="BA391" t="s">
        <v>2616</v>
      </c>
      <c r="BB391" t="s">
        <v>522</v>
      </c>
      <c r="BC391" t="s">
        <v>599</v>
      </c>
      <c r="CT391" t="s">
        <v>2617</v>
      </c>
      <c r="DE391" t="s">
        <v>2559</v>
      </c>
      <c r="EA391">
        <v>1</v>
      </c>
      <c r="EB391">
        <v>4</v>
      </c>
      <c r="ED391" t="s">
        <v>409</v>
      </c>
      <c r="EF391">
        <v>1</v>
      </c>
      <c r="EG391" t="s">
        <v>368</v>
      </c>
      <c r="EJ391" t="s">
        <v>372</v>
      </c>
      <c r="EQ391" t="s">
        <v>383</v>
      </c>
      <c r="ER391" t="s">
        <v>383</v>
      </c>
      <c r="ES391" t="s">
        <v>374</v>
      </c>
      <c r="FW391">
        <v>12</v>
      </c>
      <c r="FX391">
        <v>20</v>
      </c>
      <c r="GC391" t="s">
        <v>2549</v>
      </c>
      <c r="GL391">
        <v>0</v>
      </c>
      <c r="GM391">
        <v>1</v>
      </c>
      <c r="GR391">
        <v>1</v>
      </c>
      <c r="GS391">
        <v>8</v>
      </c>
      <c r="GT391">
        <v>25</v>
      </c>
      <c r="GU391">
        <v>1</v>
      </c>
      <c r="GV391">
        <v>1</v>
      </c>
      <c r="GW391">
        <v>1</v>
      </c>
      <c r="HH391" t="s">
        <v>2618</v>
      </c>
      <c r="HI391" t="s">
        <v>2561</v>
      </c>
      <c r="HJ391" t="s">
        <v>2619</v>
      </c>
      <c r="HK391" t="s">
        <v>2620</v>
      </c>
      <c r="HL391" t="s">
        <v>2621</v>
      </c>
      <c r="HM391" t="s">
        <v>2622</v>
      </c>
      <c r="IB391">
        <v>39</v>
      </c>
      <c r="IC391" t="s">
        <v>2623</v>
      </c>
      <c r="ID391">
        <v>5</v>
      </c>
      <c r="IE391" t="s">
        <v>2579</v>
      </c>
      <c r="IF391">
        <v>3600</v>
      </c>
      <c r="IG391" t="s">
        <v>2562</v>
      </c>
      <c r="IH391">
        <v>300</v>
      </c>
      <c r="II391" t="s">
        <v>2563</v>
      </c>
      <c r="IJ391">
        <v>10</v>
      </c>
      <c r="IK391" t="s">
        <v>2624</v>
      </c>
      <c r="IL391">
        <v>1</v>
      </c>
      <c r="IM391" t="s">
        <v>2625</v>
      </c>
      <c r="IN391">
        <v>400</v>
      </c>
      <c r="IO391" t="s">
        <v>2626</v>
      </c>
      <c r="IP391">
        <v>33</v>
      </c>
      <c r="IQ391" t="s">
        <v>2627</v>
      </c>
      <c r="IR391">
        <v>10</v>
      </c>
      <c r="IS391" t="s">
        <v>398</v>
      </c>
      <c r="IT391">
        <v>100</v>
      </c>
      <c r="IU391" t="s">
        <v>2628</v>
      </c>
      <c r="IV391">
        <v>6900</v>
      </c>
      <c r="IW391" t="s">
        <v>2629</v>
      </c>
      <c r="IX391">
        <v>50</v>
      </c>
      <c r="JP391">
        <v>1</v>
      </c>
      <c r="JQ391">
        <v>20</v>
      </c>
      <c r="JR391">
        <v>9</v>
      </c>
      <c r="JT391">
        <v>32</v>
      </c>
      <c r="JX391">
        <v>8</v>
      </c>
      <c r="KM391" t="s">
        <v>873</v>
      </c>
      <c r="KN391">
        <v>10</v>
      </c>
      <c r="KO391">
        <v>4</v>
      </c>
      <c r="KP391">
        <v>8</v>
      </c>
      <c r="KQ391">
        <v>10</v>
      </c>
      <c r="KR391">
        <v>14</v>
      </c>
      <c r="KS391">
        <v>18</v>
      </c>
      <c r="KT391">
        <v>15</v>
      </c>
      <c r="KU391">
        <v>6</v>
      </c>
      <c r="KV391">
        <v>10</v>
      </c>
      <c r="KW391">
        <v>12</v>
      </c>
      <c r="KX391">
        <v>16</v>
      </c>
      <c r="KY391">
        <v>20</v>
      </c>
      <c r="KZ391" t="s">
        <v>2630</v>
      </c>
      <c r="LH391">
        <v>512</v>
      </c>
      <c r="LI391">
        <v>8000</v>
      </c>
      <c r="LJ391">
        <v>0</v>
      </c>
    </row>
    <row r="392" spans="1:322">
      <c r="A392" t="s">
        <v>2631</v>
      </c>
      <c r="B392">
        <v>390</v>
      </c>
      <c r="C392" t="s">
        <v>2366</v>
      </c>
      <c r="D392" t="s">
        <v>2632</v>
      </c>
      <c r="F392">
        <v>166</v>
      </c>
      <c r="R392">
        <v>1</v>
      </c>
      <c r="S392" t="s">
        <v>2633</v>
      </c>
      <c r="AB392" t="s">
        <v>555</v>
      </c>
      <c r="CT392" t="s">
        <v>2634</v>
      </c>
      <c r="DE392" t="s">
        <v>2596</v>
      </c>
      <c r="DI392">
        <v>104</v>
      </c>
      <c r="DO392" t="s">
        <v>2633</v>
      </c>
      <c r="DY392">
        <v>1</v>
      </c>
      <c r="EA392">
        <v>1</v>
      </c>
      <c r="EB392">
        <v>0</v>
      </c>
      <c r="ED392" t="s">
        <v>377</v>
      </c>
      <c r="EF392">
        <v>1</v>
      </c>
      <c r="EG392" t="s">
        <v>1098</v>
      </c>
      <c r="EQ392" t="s">
        <v>383</v>
      </c>
      <c r="ER392" t="s">
        <v>383</v>
      </c>
      <c r="ES392" t="s">
        <v>383</v>
      </c>
      <c r="FJ392">
        <v>1</v>
      </c>
      <c r="FW392">
        <v>18</v>
      </c>
      <c r="FX392">
        <v>20</v>
      </c>
      <c r="GC392" t="s">
        <v>2592</v>
      </c>
      <c r="GJ392">
        <v>20</v>
      </c>
      <c r="GL392">
        <v>1</v>
      </c>
      <c r="GM392">
        <v>1</v>
      </c>
      <c r="GR392">
        <v>1</v>
      </c>
      <c r="GS392">
        <v>8</v>
      </c>
      <c r="GT392">
        <v>15</v>
      </c>
      <c r="GU392">
        <v>0</v>
      </c>
      <c r="GV392">
        <v>1</v>
      </c>
      <c r="HH392">
        <v>0</v>
      </c>
      <c r="HI392" t="s">
        <v>430</v>
      </c>
      <c r="HJ392">
        <v>0</v>
      </c>
      <c r="HK392" t="s">
        <v>2598</v>
      </c>
      <c r="HL392">
        <v>0</v>
      </c>
      <c r="HM392" t="s">
        <v>2599</v>
      </c>
      <c r="HN392">
        <v>0</v>
      </c>
      <c r="HO392" t="s">
        <v>2600</v>
      </c>
      <c r="HP392">
        <v>1</v>
      </c>
      <c r="HQ392" t="s">
        <v>2602</v>
      </c>
      <c r="HR392" t="s">
        <v>2635</v>
      </c>
      <c r="HS392" t="s">
        <v>2604</v>
      </c>
      <c r="IB392">
        <v>4</v>
      </c>
      <c r="IC392" t="s">
        <v>2636</v>
      </c>
      <c r="IE392" t="s">
        <v>2637</v>
      </c>
      <c r="IF392">
        <v>1</v>
      </c>
      <c r="IG392" t="s">
        <v>2609</v>
      </c>
      <c r="IP392">
        <v>24</v>
      </c>
      <c r="IQ392" t="s">
        <v>398</v>
      </c>
      <c r="IX392">
        <v>0</v>
      </c>
      <c r="IY392" t="s">
        <v>2610</v>
      </c>
      <c r="JP392">
        <v>1</v>
      </c>
      <c r="JX392">
        <v>8</v>
      </c>
      <c r="KM392" t="s">
        <v>873</v>
      </c>
      <c r="KN392">
        <v>8</v>
      </c>
      <c r="KO392">
        <v>3</v>
      </c>
      <c r="KP392">
        <v>5</v>
      </c>
      <c r="KQ392">
        <v>8</v>
      </c>
      <c r="KR392">
        <v>8</v>
      </c>
      <c r="KS392">
        <v>8</v>
      </c>
      <c r="KT392">
        <v>10</v>
      </c>
      <c r="KU392">
        <v>3</v>
      </c>
      <c r="KV392">
        <v>5</v>
      </c>
      <c r="KW392">
        <v>8</v>
      </c>
      <c r="KX392">
        <v>8</v>
      </c>
      <c r="KY392">
        <v>8</v>
      </c>
      <c r="KZ392" t="s">
        <v>2638</v>
      </c>
      <c r="LH392">
        <v>640</v>
      </c>
      <c r="LI392">
        <v>16000</v>
      </c>
      <c r="LJ392">
        <v>0</v>
      </c>
    </row>
    <row r="393" spans="1:322">
      <c r="A393" t="s">
        <v>2591</v>
      </c>
      <c r="B393">
        <v>391</v>
      </c>
      <c r="C393" t="s">
        <v>2366</v>
      </c>
      <c r="D393" t="s">
        <v>2639</v>
      </c>
      <c r="E393">
        <v>68</v>
      </c>
      <c r="F393">
        <v>164</v>
      </c>
      <c r="X393">
        <v>41347</v>
      </c>
      <c r="CT393" t="s">
        <v>2640</v>
      </c>
      <c r="DE393" t="s">
        <v>2596</v>
      </c>
      <c r="DH393">
        <v>59</v>
      </c>
      <c r="DI393">
        <v>103</v>
      </c>
      <c r="EA393">
        <v>1</v>
      </c>
      <c r="EB393">
        <v>3</v>
      </c>
      <c r="ED393" t="s">
        <v>372</v>
      </c>
      <c r="EF393">
        <v>1</v>
      </c>
      <c r="EG393" t="s">
        <v>1098</v>
      </c>
      <c r="EQ393" t="s">
        <v>429</v>
      </c>
      <c r="ER393" t="s">
        <v>429</v>
      </c>
      <c r="ES393" t="s">
        <v>374</v>
      </c>
      <c r="ET393">
        <v>24</v>
      </c>
      <c r="EV393">
        <v>1</v>
      </c>
      <c r="EW393">
        <v>1</v>
      </c>
      <c r="FH393">
        <v>1</v>
      </c>
      <c r="FJ393">
        <v>1</v>
      </c>
      <c r="FW393">
        <v>6</v>
      </c>
      <c r="FX393">
        <v>20</v>
      </c>
      <c r="GC393" t="s">
        <v>2527</v>
      </c>
      <c r="GL393">
        <v>1</v>
      </c>
      <c r="GM393">
        <v>1</v>
      </c>
      <c r="GR393">
        <v>1</v>
      </c>
      <c r="GS393">
        <v>8</v>
      </c>
      <c r="GT393">
        <v>3</v>
      </c>
      <c r="GU393">
        <v>0</v>
      </c>
      <c r="HH393" t="s">
        <v>2641</v>
      </c>
      <c r="HI393" t="s">
        <v>430</v>
      </c>
      <c r="HJ393">
        <v>0</v>
      </c>
      <c r="HK393" t="s">
        <v>1227</v>
      </c>
      <c r="HL393" t="s">
        <v>941</v>
      </c>
      <c r="HM393" t="s">
        <v>2642</v>
      </c>
      <c r="HN393">
        <v>0</v>
      </c>
      <c r="HO393" t="s">
        <v>2643</v>
      </c>
      <c r="HP393" t="s">
        <v>2644</v>
      </c>
      <c r="HQ393" t="s">
        <v>2645</v>
      </c>
      <c r="HR393">
        <v>30</v>
      </c>
      <c r="HS393" t="s">
        <v>2646</v>
      </c>
      <c r="HT393">
        <v>0</v>
      </c>
      <c r="HU393" t="s">
        <v>2647</v>
      </c>
      <c r="IB393">
        <v>20</v>
      </c>
      <c r="IC393" t="s">
        <v>1442</v>
      </c>
      <c r="ID393">
        <v>5</v>
      </c>
      <c r="IE393" t="s">
        <v>433</v>
      </c>
      <c r="IF393">
        <v>10</v>
      </c>
      <c r="IG393" t="s">
        <v>1278</v>
      </c>
      <c r="IH393">
        <v>30</v>
      </c>
      <c r="II393" t="s">
        <v>1279</v>
      </c>
      <c r="IR393">
        <v>10</v>
      </c>
      <c r="IS393" t="s">
        <v>398</v>
      </c>
      <c r="IT393">
        <v>12</v>
      </c>
      <c r="IU393" t="s">
        <v>2648</v>
      </c>
      <c r="JP393">
        <v>1</v>
      </c>
      <c r="JQ393">
        <v>50</v>
      </c>
      <c r="JR393">
        <v>7</v>
      </c>
      <c r="JX393">
        <v>8</v>
      </c>
      <c r="JY393">
        <v>128</v>
      </c>
      <c r="LH393">
        <v>384</v>
      </c>
      <c r="LI393">
        <v>3000</v>
      </c>
      <c r="LJ393">
        <v>0</v>
      </c>
    </row>
    <row r="394" spans="1:322">
      <c r="A394" t="s">
        <v>2649</v>
      </c>
      <c r="B394">
        <v>392</v>
      </c>
      <c r="C394" t="s">
        <v>2366</v>
      </c>
      <c r="D394" t="s">
        <v>2650</v>
      </c>
      <c r="E394">
        <v>68</v>
      </c>
      <c r="F394">
        <v>166</v>
      </c>
      <c r="CT394" t="s">
        <v>2651</v>
      </c>
      <c r="DH394">
        <v>57</v>
      </c>
      <c r="DI394">
        <v>104</v>
      </c>
      <c r="DS394" t="s">
        <v>2652</v>
      </c>
      <c r="DT394" t="s">
        <v>505</v>
      </c>
      <c r="DU394">
        <v>4</v>
      </c>
      <c r="DV394" t="s">
        <v>2653</v>
      </c>
      <c r="EA394">
        <v>1</v>
      </c>
      <c r="EB394">
        <v>4</v>
      </c>
      <c r="ED394" t="s">
        <v>367</v>
      </c>
      <c r="EF394">
        <v>1</v>
      </c>
      <c r="EG394" t="s">
        <v>368</v>
      </c>
      <c r="EJ394" t="s">
        <v>369</v>
      </c>
      <c r="EQ394" t="s">
        <v>429</v>
      </c>
      <c r="ER394" t="s">
        <v>429</v>
      </c>
      <c r="ES394" t="s">
        <v>374</v>
      </c>
      <c r="ET394">
        <v>25</v>
      </c>
      <c r="EV394">
        <v>1</v>
      </c>
      <c r="EW394">
        <v>1</v>
      </c>
      <c r="EY394">
        <v>1</v>
      </c>
      <c r="EZ394">
        <v>1</v>
      </c>
      <c r="FH394">
        <v>1</v>
      </c>
      <c r="FJ394">
        <v>1</v>
      </c>
      <c r="FW394">
        <v>30</v>
      </c>
      <c r="FX394">
        <v>20</v>
      </c>
      <c r="GC394" t="s">
        <v>2631</v>
      </c>
      <c r="GD394" t="s">
        <v>2533</v>
      </c>
      <c r="GL394">
        <v>1</v>
      </c>
      <c r="GM394">
        <v>1</v>
      </c>
      <c r="GR394">
        <v>1</v>
      </c>
      <c r="GS394">
        <v>7</v>
      </c>
      <c r="GT394">
        <v>10</v>
      </c>
      <c r="GU394">
        <v>1</v>
      </c>
      <c r="GV394">
        <v>1</v>
      </c>
      <c r="HH394">
        <v>0</v>
      </c>
      <c r="HI394" t="s">
        <v>430</v>
      </c>
      <c r="HJ394">
        <v>0</v>
      </c>
      <c r="HK394" t="s">
        <v>2598</v>
      </c>
      <c r="HL394" t="s">
        <v>941</v>
      </c>
      <c r="HM394" t="s">
        <v>2642</v>
      </c>
      <c r="HN394">
        <v>0</v>
      </c>
      <c r="HO394" t="s">
        <v>2600</v>
      </c>
      <c r="HP394" t="s">
        <v>2654</v>
      </c>
      <c r="HQ394" t="s">
        <v>2602</v>
      </c>
      <c r="HR394" t="s">
        <v>420</v>
      </c>
      <c r="HS394" t="s">
        <v>2604</v>
      </c>
      <c r="HT394" t="s">
        <v>2655</v>
      </c>
      <c r="HU394" t="s">
        <v>2656</v>
      </c>
      <c r="HV394" t="s">
        <v>2657</v>
      </c>
      <c r="HW394" t="s">
        <v>2658</v>
      </c>
      <c r="HX394" t="s">
        <v>2659</v>
      </c>
      <c r="HY394" t="s">
        <v>2660</v>
      </c>
      <c r="IB394">
        <v>50</v>
      </c>
      <c r="IC394" t="s">
        <v>2661</v>
      </c>
      <c r="ID394">
        <v>120</v>
      </c>
      <c r="IE394" t="s">
        <v>2662</v>
      </c>
      <c r="IF394">
        <v>10</v>
      </c>
      <c r="IG394" t="s">
        <v>1278</v>
      </c>
      <c r="IH394">
        <v>30</v>
      </c>
      <c r="II394" t="s">
        <v>1279</v>
      </c>
      <c r="IX394">
        <v>0</v>
      </c>
      <c r="IY394" t="s">
        <v>2610</v>
      </c>
      <c r="JP394">
        <v>1</v>
      </c>
      <c r="JQ394">
        <v>100</v>
      </c>
      <c r="JR394">
        <v>15</v>
      </c>
      <c r="JX394">
        <v>8</v>
      </c>
      <c r="JY394">
        <v>128</v>
      </c>
      <c r="KL394" t="s">
        <v>2663</v>
      </c>
      <c r="LH394">
        <v>896</v>
      </c>
      <c r="LI394">
        <v>64000</v>
      </c>
      <c r="LJ394">
        <v>0</v>
      </c>
    </row>
    <row r="395" spans="1:322">
      <c r="A395" t="s">
        <v>2664</v>
      </c>
      <c r="B395">
        <v>393</v>
      </c>
      <c r="C395" t="s">
        <v>2366</v>
      </c>
      <c r="D395" t="s">
        <v>2665</v>
      </c>
      <c r="F395">
        <v>157</v>
      </c>
      <c r="L395" t="s">
        <v>2666</v>
      </c>
      <c r="S395" t="s">
        <v>2667</v>
      </c>
      <c r="T395" t="s">
        <v>2668</v>
      </c>
      <c r="U395" t="s">
        <v>2669</v>
      </c>
      <c r="X395">
        <v>2</v>
      </c>
      <c r="Y395" t="s">
        <v>2670</v>
      </c>
      <c r="Z395" t="s">
        <v>2671</v>
      </c>
      <c r="AA395">
        <v>12</v>
      </c>
      <c r="AB395" t="s">
        <v>2672</v>
      </c>
      <c r="AC395" t="s">
        <v>864</v>
      </c>
      <c r="AD395">
        <f>-LN34</f>
        <v>0</v>
      </c>
      <c r="AE395" t="s">
        <v>596</v>
      </c>
      <c r="AF395" t="s">
        <v>405</v>
      </c>
      <c r="AG395" t="s">
        <v>491</v>
      </c>
      <c r="AH395" t="s">
        <v>2009</v>
      </c>
      <c r="AI395" t="s">
        <v>492</v>
      </c>
      <c r="AJ395" t="s">
        <v>2009</v>
      </c>
      <c r="CT395" t="s">
        <v>2673</v>
      </c>
      <c r="DE395" t="s">
        <v>2674</v>
      </c>
      <c r="DI395">
        <v>101</v>
      </c>
      <c r="DO395" t="s">
        <v>2667</v>
      </c>
      <c r="DP395" t="s">
        <v>2668</v>
      </c>
      <c r="DQ395" t="s">
        <v>2669</v>
      </c>
      <c r="EA395">
        <v>1</v>
      </c>
      <c r="EB395">
        <v>0</v>
      </c>
      <c r="ED395" t="s">
        <v>409</v>
      </c>
      <c r="EQ395" t="s">
        <v>383</v>
      </c>
      <c r="ER395" t="s">
        <v>383</v>
      </c>
      <c r="ES395" t="s">
        <v>383</v>
      </c>
      <c r="EX395">
        <v>4</v>
      </c>
      <c r="FB395">
        <v>1</v>
      </c>
      <c r="FJ395">
        <v>1</v>
      </c>
      <c r="FM395">
        <v>1</v>
      </c>
      <c r="FT395" t="s">
        <v>865</v>
      </c>
      <c r="FW395">
        <v>6</v>
      </c>
      <c r="FX395">
        <v>20</v>
      </c>
      <c r="GL395">
        <v>1</v>
      </c>
      <c r="GM395">
        <v>1</v>
      </c>
      <c r="GR395">
        <v>1</v>
      </c>
      <c r="GS395">
        <v>8</v>
      </c>
      <c r="GT395">
        <v>4</v>
      </c>
      <c r="GU395">
        <v>0</v>
      </c>
      <c r="GV395">
        <v>1</v>
      </c>
      <c r="HF395">
        <v>1</v>
      </c>
      <c r="HL395">
        <v>1</v>
      </c>
      <c r="HM395" t="s">
        <v>2675</v>
      </c>
      <c r="IB395">
        <v>7</v>
      </c>
      <c r="IC395" t="s">
        <v>549</v>
      </c>
      <c r="ID395">
        <v>0</v>
      </c>
      <c r="IE395" t="s">
        <v>415</v>
      </c>
      <c r="IF395">
        <v>20</v>
      </c>
      <c r="IG395" t="s">
        <v>868</v>
      </c>
      <c r="IH395">
        <v>1</v>
      </c>
      <c r="II395" t="s">
        <v>2038</v>
      </c>
      <c r="IJ395">
        <v>-33</v>
      </c>
      <c r="IK395" t="s">
        <v>2676</v>
      </c>
      <c r="IL395">
        <v>-1</v>
      </c>
      <c r="IM395" t="s">
        <v>2677</v>
      </c>
      <c r="IN395">
        <v>-50</v>
      </c>
      <c r="IO395" t="s">
        <v>2678</v>
      </c>
      <c r="IP395">
        <v>0</v>
      </c>
      <c r="IQ395" t="s">
        <v>2679</v>
      </c>
      <c r="JP395">
        <v>1</v>
      </c>
      <c r="JX395">
        <v>8</v>
      </c>
      <c r="LH395">
        <v>384</v>
      </c>
      <c r="LI395">
        <v>3000</v>
      </c>
      <c r="LJ395">
        <v>0</v>
      </c>
    </row>
    <row r="396" spans="1:322">
      <c r="A396" t="s">
        <v>2680</v>
      </c>
      <c r="B396">
        <v>394</v>
      </c>
      <c r="C396" t="s">
        <v>2366</v>
      </c>
      <c r="D396" t="s">
        <v>2681</v>
      </c>
      <c r="F396">
        <v>154</v>
      </c>
      <c r="S396" t="s">
        <v>2682</v>
      </c>
      <c r="T396" t="s">
        <v>2682</v>
      </c>
      <c r="U396" t="s">
        <v>2682</v>
      </c>
      <c r="CT396" t="s">
        <v>2683</v>
      </c>
      <c r="DE396" t="s">
        <v>2412</v>
      </c>
      <c r="DI396">
        <v>99</v>
      </c>
      <c r="DO396" t="s">
        <v>2682</v>
      </c>
      <c r="DS396">
        <v>0</v>
      </c>
      <c r="DT396" t="s">
        <v>715</v>
      </c>
      <c r="EA396">
        <v>1</v>
      </c>
      <c r="EB396">
        <v>7</v>
      </c>
      <c r="ED396" t="s">
        <v>409</v>
      </c>
      <c r="EQ396" t="s">
        <v>383</v>
      </c>
      <c r="ER396" t="s">
        <v>383</v>
      </c>
      <c r="ES396" t="s">
        <v>374</v>
      </c>
      <c r="FM396">
        <v>154</v>
      </c>
      <c r="FN396">
        <v>99</v>
      </c>
      <c r="FT396" t="s">
        <v>649</v>
      </c>
      <c r="FW396">
        <v>6</v>
      </c>
      <c r="FX396">
        <v>20</v>
      </c>
      <c r="GL396">
        <v>1</v>
      </c>
      <c r="GM396">
        <v>1</v>
      </c>
      <c r="GR396">
        <v>1</v>
      </c>
      <c r="GS396">
        <v>7</v>
      </c>
      <c r="GT396">
        <v>16</v>
      </c>
      <c r="GU396">
        <v>1</v>
      </c>
      <c r="GV396">
        <v>1</v>
      </c>
      <c r="HI396" t="s">
        <v>2684</v>
      </c>
      <c r="HJ396" t="s">
        <v>2685</v>
      </c>
      <c r="HK396" t="s">
        <v>2686</v>
      </c>
      <c r="HL396">
        <v>0</v>
      </c>
      <c r="HM396" t="s">
        <v>715</v>
      </c>
      <c r="IB396">
        <v>5</v>
      </c>
      <c r="IC396" t="s">
        <v>2687</v>
      </c>
      <c r="IP396">
        <v>10</v>
      </c>
      <c r="IQ396" t="s">
        <v>398</v>
      </c>
      <c r="JP396">
        <v>1</v>
      </c>
      <c r="JX396">
        <v>8</v>
      </c>
      <c r="KM396" t="s">
        <v>399</v>
      </c>
      <c r="KN396">
        <v>6</v>
      </c>
      <c r="KO396">
        <v>6</v>
      </c>
      <c r="KP396">
        <v>8</v>
      </c>
      <c r="KQ396">
        <v>10</v>
      </c>
      <c r="KR396">
        <v>11</v>
      </c>
      <c r="KS396">
        <v>12</v>
      </c>
      <c r="KT396">
        <v>12</v>
      </c>
      <c r="KU396">
        <v>7</v>
      </c>
      <c r="KV396">
        <v>9</v>
      </c>
      <c r="KW396">
        <v>12</v>
      </c>
      <c r="KX396">
        <v>14</v>
      </c>
      <c r="KY396">
        <v>18</v>
      </c>
      <c r="KZ396" t="s">
        <v>2688</v>
      </c>
      <c r="LH396">
        <v>384</v>
      </c>
      <c r="LI396">
        <v>3000</v>
      </c>
      <c r="LJ396">
        <v>0</v>
      </c>
    </row>
    <row r="397" spans="1:322">
      <c r="A397" t="s">
        <v>2689</v>
      </c>
      <c r="B397">
        <v>395</v>
      </c>
      <c r="C397" t="s">
        <v>2366</v>
      </c>
      <c r="D397" t="s">
        <v>2690</v>
      </c>
      <c r="P397" t="s">
        <v>2691</v>
      </c>
      <c r="CT397" t="s">
        <v>2692</v>
      </c>
      <c r="DE397" t="s">
        <v>2674</v>
      </c>
      <c r="DN397" t="s">
        <v>2691</v>
      </c>
      <c r="EA397">
        <v>1</v>
      </c>
      <c r="EB397">
        <v>7</v>
      </c>
      <c r="ED397" t="s">
        <v>409</v>
      </c>
      <c r="EQ397" t="s">
        <v>383</v>
      </c>
      <c r="ER397" t="s">
        <v>383</v>
      </c>
      <c r="ES397" t="s">
        <v>374</v>
      </c>
      <c r="FJ397">
        <v>1</v>
      </c>
      <c r="FM397">
        <v>1</v>
      </c>
      <c r="FT397" t="s">
        <v>2692</v>
      </c>
      <c r="FU397" t="s">
        <v>1131</v>
      </c>
      <c r="FW397">
        <v>1</v>
      </c>
      <c r="FX397">
        <v>20</v>
      </c>
      <c r="GL397">
        <v>1</v>
      </c>
      <c r="GM397">
        <v>1</v>
      </c>
      <c r="GR397">
        <v>1</v>
      </c>
      <c r="GS397">
        <v>7</v>
      </c>
      <c r="GT397">
        <v>4</v>
      </c>
      <c r="GU397">
        <v>1</v>
      </c>
      <c r="GV397">
        <v>1</v>
      </c>
      <c r="IP397">
        <v>10</v>
      </c>
      <c r="IQ397" t="s">
        <v>398</v>
      </c>
      <c r="IR397">
        <v>20</v>
      </c>
      <c r="IS397" t="s">
        <v>398</v>
      </c>
      <c r="JP397">
        <v>1</v>
      </c>
      <c r="JX397">
        <v>8</v>
      </c>
      <c r="KM397" t="s">
        <v>873</v>
      </c>
      <c r="KN397">
        <v>1</v>
      </c>
      <c r="KO397">
        <v>1</v>
      </c>
      <c r="KP397">
        <v>2</v>
      </c>
      <c r="KQ397">
        <v>3</v>
      </c>
      <c r="KR397">
        <v>3</v>
      </c>
      <c r="KS397">
        <v>4</v>
      </c>
      <c r="KT397">
        <v>3</v>
      </c>
      <c r="KU397">
        <v>2</v>
      </c>
      <c r="KV397">
        <v>3</v>
      </c>
      <c r="KW397">
        <v>3</v>
      </c>
      <c r="KX397">
        <v>4</v>
      </c>
      <c r="KY397">
        <v>4</v>
      </c>
      <c r="KZ397" t="s">
        <v>2693</v>
      </c>
      <c r="LH397">
        <v>256</v>
      </c>
      <c r="LI397">
        <v>1000</v>
      </c>
      <c r="LJ397">
        <v>0</v>
      </c>
    </row>
    <row r="398" spans="1:322">
      <c r="A398" t="s">
        <v>2694</v>
      </c>
      <c r="B398">
        <v>396</v>
      </c>
      <c r="C398" t="s">
        <v>2366</v>
      </c>
      <c r="D398" t="s">
        <v>2695</v>
      </c>
      <c r="F398">
        <v>157</v>
      </c>
      <c r="L398" t="s">
        <v>2666</v>
      </c>
      <c r="S398" t="s">
        <v>2696</v>
      </c>
      <c r="T398" t="s">
        <v>2697</v>
      </c>
      <c r="U398" t="s">
        <v>2698</v>
      </c>
      <c r="X398">
        <v>2</v>
      </c>
      <c r="Y398" t="s">
        <v>2670</v>
      </c>
      <c r="Z398" t="s">
        <v>2699</v>
      </c>
      <c r="AA398">
        <v>12</v>
      </c>
      <c r="AB398" t="s">
        <v>2672</v>
      </c>
      <c r="AC398" t="s">
        <v>893</v>
      </c>
      <c r="AD398" t="s">
        <v>404</v>
      </c>
      <c r="AE398" t="s">
        <v>492</v>
      </c>
      <c r="AF398" t="s">
        <v>405</v>
      </c>
      <c r="CT398" t="s">
        <v>2700</v>
      </c>
      <c r="DE398" t="s">
        <v>2412</v>
      </c>
      <c r="DI398">
        <v>101</v>
      </c>
      <c r="DO398" t="s">
        <v>2696</v>
      </c>
      <c r="DP398" t="s">
        <v>2697</v>
      </c>
      <c r="DQ398" t="s">
        <v>2698</v>
      </c>
      <c r="EA398">
        <v>1</v>
      </c>
      <c r="EB398">
        <v>0</v>
      </c>
      <c r="ED398" t="s">
        <v>409</v>
      </c>
      <c r="EQ398" t="s">
        <v>383</v>
      </c>
      <c r="ER398" t="s">
        <v>383</v>
      </c>
      <c r="ES398" t="s">
        <v>383</v>
      </c>
      <c r="EX398">
        <v>4</v>
      </c>
      <c r="FB398">
        <v>1</v>
      </c>
      <c r="FJ398">
        <v>1</v>
      </c>
      <c r="FM398">
        <v>1</v>
      </c>
      <c r="FT398" t="s">
        <v>865</v>
      </c>
      <c r="FW398">
        <v>12</v>
      </c>
      <c r="FX398">
        <v>20</v>
      </c>
      <c r="GC398" t="s">
        <v>2664</v>
      </c>
      <c r="GL398">
        <v>1</v>
      </c>
      <c r="GM398">
        <v>1</v>
      </c>
      <c r="GR398">
        <v>1</v>
      </c>
      <c r="GS398">
        <v>8</v>
      </c>
      <c r="GT398">
        <v>12</v>
      </c>
      <c r="GU398">
        <v>0</v>
      </c>
      <c r="GV398">
        <v>1</v>
      </c>
      <c r="HF398">
        <v>1</v>
      </c>
      <c r="HH398">
        <v>75</v>
      </c>
      <c r="HI398" t="s">
        <v>991</v>
      </c>
      <c r="HL398">
        <v>1</v>
      </c>
      <c r="HM398" t="s">
        <v>2675</v>
      </c>
      <c r="IB398">
        <v>7</v>
      </c>
      <c r="IC398" t="s">
        <v>549</v>
      </c>
      <c r="ID398">
        <v>0</v>
      </c>
      <c r="IE398" t="s">
        <v>415</v>
      </c>
      <c r="IF398">
        <v>50</v>
      </c>
      <c r="IG398" t="s">
        <v>2676</v>
      </c>
      <c r="IH398">
        <v>5</v>
      </c>
      <c r="II398" t="s">
        <v>2677</v>
      </c>
      <c r="IJ398">
        <v>5</v>
      </c>
      <c r="IK398" t="s">
        <v>2701</v>
      </c>
      <c r="IL398">
        <v>1</v>
      </c>
      <c r="IM398" t="s">
        <v>1546</v>
      </c>
      <c r="JP398">
        <v>1</v>
      </c>
      <c r="JX398">
        <v>8</v>
      </c>
      <c r="LH398">
        <v>512</v>
      </c>
      <c r="LI398">
        <v>8000</v>
      </c>
      <c r="LJ398">
        <v>0</v>
      </c>
    </row>
    <row r="399" spans="1:322">
      <c r="A399" t="s">
        <v>2702</v>
      </c>
      <c r="B399">
        <v>397</v>
      </c>
      <c r="C399" t="s">
        <v>2366</v>
      </c>
      <c r="D399" t="s">
        <v>2703</v>
      </c>
      <c r="AW399" t="s">
        <v>2704</v>
      </c>
      <c r="EA399">
        <v>1</v>
      </c>
      <c r="EB399">
        <v>0</v>
      </c>
      <c r="ED399" t="s">
        <v>409</v>
      </c>
      <c r="EQ399" t="s">
        <v>383</v>
      </c>
      <c r="ER399" t="s">
        <v>383</v>
      </c>
      <c r="ES399" t="s">
        <v>374</v>
      </c>
      <c r="FW399">
        <v>24</v>
      </c>
      <c r="FX399">
        <v>20</v>
      </c>
      <c r="GC399" t="s">
        <v>2705</v>
      </c>
      <c r="GL399">
        <v>0</v>
      </c>
      <c r="GM399">
        <v>0</v>
      </c>
      <c r="GR399">
        <v>0</v>
      </c>
      <c r="GS399">
        <v>8</v>
      </c>
      <c r="GT399">
        <v>0</v>
      </c>
      <c r="GU399">
        <v>0</v>
      </c>
      <c r="GV399">
        <v>1</v>
      </c>
      <c r="HE399">
        <v>1</v>
      </c>
      <c r="IB399">
        <v>2</v>
      </c>
      <c r="IC399" t="s">
        <v>2706</v>
      </c>
      <c r="ID399">
        <v>2</v>
      </c>
      <c r="IE399" t="s">
        <v>2707</v>
      </c>
      <c r="IF399">
        <v>5</v>
      </c>
      <c r="IG399" t="s">
        <v>2708</v>
      </c>
      <c r="IH399">
        <v>1</v>
      </c>
      <c r="II399" t="s">
        <v>2709</v>
      </c>
      <c r="IJ399">
        <v>2</v>
      </c>
      <c r="IK399" t="s">
        <v>2710</v>
      </c>
      <c r="IL399">
        <v>2</v>
      </c>
      <c r="IM399" t="s">
        <v>2711</v>
      </c>
      <c r="IN399">
        <v>2</v>
      </c>
      <c r="IO399" t="s">
        <v>2712</v>
      </c>
      <c r="IP399">
        <v>3</v>
      </c>
      <c r="IQ399" t="s">
        <v>2713</v>
      </c>
      <c r="IR399">
        <v>2</v>
      </c>
      <c r="IS399" t="s">
        <v>2714</v>
      </c>
      <c r="IT399">
        <v>2</v>
      </c>
      <c r="IU399" t="s">
        <v>2715</v>
      </c>
      <c r="JP399">
        <v>1</v>
      </c>
      <c r="JX399">
        <v>8</v>
      </c>
      <c r="LH399">
        <v>640</v>
      </c>
      <c r="LI399">
        <v>16000</v>
      </c>
      <c r="LJ399">
        <v>0</v>
      </c>
    </row>
    <row r="400" spans="1:322">
      <c r="A400" t="s">
        <v>2716</v>
      </c>
      <c r="B400">
        <v>398</v>
      </c>
      <c r="C400" t="s">
        <v>2366</v>
      </c>
      <c r="D400" t="s">
        <v>2717</v>
      </c>
      <c r="F400">
        <v>156</v>
      </c>
      <c r="S400" t="s">
        <v>2718</v>
      </c>
      <c r="CT400" t="s">
        <v>2719</v>
      </c>
      <c r="DE400" t="s">
        <v>2412</v>
      </c>
      <c r="DI400">
        <v>100</v>
      </c>
      <c r="DO400" t="s">
        <v>2718</v>
      </c>
      <c r="EA400">
        <v>1</v>
      </c>
      <c r="EB400">
        <v>6</v>
      </c>
      <c r="ED400" t="s">
        <v>409</v>
      </c>
      <c r="EQ400" t="s">
        <v>383</v>
      </c>
      <c r="ER400" t="s">
        <v>383</v>
      </c>
      <c r="ES400" t="s">
        <v>383</v>
      </c>
      <c r="FJ400">
        <v>1</v>
      </c>
      <c r="FM400">
        <v>156</v>
      </c>
      <c r="FN400">
        <v>100</v>
      </c>
      <c r="FT400" t="s">
        <v>649</v>
      </c>
      <c r="FU400" t="s">
        <v>2412</v>
      </c>
      <c r="FW400">
        <v>18</v>
      </c>
      <c r="FX400">
        <v>20</v>
      </c>
      <c r="GC400" t="s">
        <v>2680</v>
      </c>
      <c r="GJ400">
        <v>15</v>
      </c>
      <c r="GL400">
        <v>1</v>
      </c>
      <c r="GM400">
        <v>1</v>
      </c>
      <c r="GR400">
        <v>1</v>
      </c>
      <c r="GS400">
        <v>7</v>
      </c>
      <c r="GT400">
        <v>14</v>
      </c>
      <c r="GU400">
        <v>1</v>
      </c>
      <c r="GV400">
        <v>1</v>
      </c>
      <c r="HH400" t="s">
        <v>420</v>
      </c>
      <c r="HI400" t="s">
        <v>2720</v>
      </c>
      <c r="HJ400" t="s">
        <v>445</v>
      </c>
      <c r="HK400" t="s">
        <v>2721</v>
      </c>
      <c r="IB400">
        <v>4</v>
      </c>
      <c r="IC400" t="s">
        <v>2722</v>
      </c>
      <c r="ID400">
        <v>7</v>
      </c>
      <c r="IE400" t="s">
        <v>2723</v>
      </c>
      <c r="IF400">
        <v>17</v>
      </c>
      <c r="IG400" t="s">
        <v>2724</v>
      </c>
      <c r="IP400">
        <v>15</v>
      </c>
      <c r="IQ400" t="s">
        <v>398</v>
      </c>
      <c r="IR400">
        <v>10</v>
      </c>
      <c r="IS400" t="s">
        <v>398</v>
      </c>
      <c r="JP400">
        <v>1</v>
      </c>
      <c r="JX400">
        <v>8</v>
      </c>
      <c r="KM400" t="s">
        <v>399</v>
      </c>
      <c r="KN400">
        <v>15</v>
      </c>
      <c r="KO400">
        <v>9</v>
      </c>
      <c r="KP400">
        <v>14</v>
      </c>
      <c r="KQ400">
        <v>20</v>
      </c>
      <c r="KR400">
        <v>21</v>
      </c>
      <c r="KS400">
        <v>25</v>
      </c>
      <c r="KT400">
        <v>20</v>
      </c>
      <c r="KU400">
        <v>11</v>
      </c>
      <c r="KV400">
        <v>16</v>
      </c>
      <c r="KW400">
        <v>21</v>
      </c>
      <c r="KX400">
        <v>23</v>
      </c>
      <c r="KY400">
        <v>27</v>
      </c>
      <c r="KZ400" t="s">
        <v>2725</v>
      </c>
      <c r="LH400">
        <v>640</v>
      </c>
      <c r="LI400">
        <v>16000</v>
      </c>
      <c r="LJ400">
        <v>0</v>
      </c>
    </row>
    <row r="401" spans="1:322">
      <c r="A401" t="s">
        <v>2705</v>
      </c>
      <c r="B401">
        <v>399</v>
      </c>
      <c r="C401" t="s">
        <v>2366</v>
      </c>
      <c r="D401" t="s">
        <v>2726</v>
      </c>
      <c r="F401">
        <v>167</v>
      </c>
      <c r="S401" t="s">
        <v>2727</v>
      </c>
      <c r="AA401">
        <v>125</v>
      </c>
      <c r="CT401" t="s">
        <v>2728</v>
      </c>
      <c r="DE401" t="s">
        <v>2674</v>
      </c>
      <c r="EA401">
        <v>1</v>
      </c>
      <c r="EB401">
        <v>2</v>
      </c>
      <c r="ED401" t="s">
        <v>409</v>
      </c>
      <c r="EQ401" t="s">
        <v>383</v>
      </c>
      <c r="ER401" t="s">
        <v>383</v>
      </c>
      <c r="ES401" t="s">
        <v>383</v>
      </c>
      <c r="ET401">
        <v>12</v>
      </c>
      <c r="EW401">
        <v>1</v>
      </c>
      <c r="FJ401">
        <v>1</v>
      </c>
      <c r="FM401">
        <v>167</v>
      </c>
      <c r="FT401" t="s">
        <v>2728</v>
      </c>
      <c r="FW401">
        <v>12</v>
      </c>
      <c r="FX401">
        <v>20</v>
      </c>
      <c r="GC401" t="s">
        <v>2689</v>
      </c>
      <c r="GJ401">
        <v>32</v>
      </c>
      <c r="GL401">
        <v>1</v>
      </c>
      <c r="GM401">
        <v>1</v>
      </c>
      <c r="GR401">
        <v>1</v>
      </c>
      <c r="GS401">
        <v>7</v>
      </c>
      <c r="GT401">
        <v>9</v>
      </c>
      <c r="GU401">
        <v>1</v>
      </c>
      <c r="GV401">
        <v>1</v>
      </c>
      <c r="HN401" t="s">
        <v>941</v>
      </c>
      <c r="HO401" t="s">
        <v>2729</v>
      </c>
      <c r="IF401">
        <v>3</v>
      </c>
      <c r="IG401" t="s">
        <v>2730</v>
      </c>
      <c r="IH401">
        <v>12</v>
      </c>
      <c r="II401" t="s">
        <v>2731</v>
      </c>
      <c r="IP401">
        <v>10</v>
      </c>
      <c r="IQ401" t="s">
        <v>398</v>
      </c>
      <c r="IR401">
        <v>20</v>
      </c>
      <c r="IS401" t="s">
        <v>398</v>
      </c>
      <c r="JP401">
        <v>1</v>
      </c>
      <c r="JX401">
        <v>8</v>
      </c>
      <c r="KM401" t="s">
        <v>873</v>
      </c>
      <c r="KN401">
        <v>6</v>
      </c>
      <c r="KO401">
        <v>2</v>
      </c>
      <c r="KP401">
        <v>3</v>
      </c>
      <c r="KQ401">
        <v>3</v>
      </c>
      <c r="KR401">
        <v>4</v>
      </c>
      <c r="KS401">
        <v>4</v>
      </c>
      <c r="KT401">
        <v>9</v>
      </c>
      <c r="KU401">
        <v>2</v>
      </c>
      <c r="KV401">
        <v>3</v>
      </c>
      <c r="KW401">
        <v>3</v>
      </c>
      <c r="KX401">
        <v>4</v>
      </c>
      <c r="KY401">
        <v>4</v>
      </c>
      <c r="KZ401" t="s">
        <v>2732</v>
      </c>
      <c r="LH401">
        <v>512</v>
      </c>
      <c r="LI401">
        <v>8000</v>
      </c>
      <c r="LJ401">
        <v>0</v>
      </c>
    </row>
    <row r="402" spans="1:322">
      <c r="A402" t="s">
        <v>2733</v>
      </c>
      <c r="B402">
        <v>400</v>
      </c>
      <c r="C402" t="s">
        <v>2366</v>
      </c>
      <c r="D402" t="s">
        <v>2734</v>
      </c>
      <c r="F402">
        <v>157</v>
      </c>
      <c r="L402" t="s">
        <v>2666</v>
      </c>
      <c r="S402" t="s">
        <v>2735</v>
      </c>
      <c r="T402" t="s">
        <v>2736</v>
      </c>
      <c r="U402" t="s">
        <v>2737</v>
      </c>
      <c r="X402">
        <v>278530</v>
      </c>
      <c r="Y402" t="s">
        <v>2670</v>
      </c>
      <c r="Z402" t="s">
        <v>2738</v>
      </c>
      <c r="AA402">
        <v>12</v>
      </c>
      <c r="AB402" t="s">
        <v>2672</v>
      </c>
      <c r="AD402">
        <v>100</v>
      </c>
      <c r="AF402">
        <v>0</v>
      </c>
      <c r="AH402">
        <v>1</v>
      </c>
      <c r="AJ402">
        <v>1</v>
      </c>
      <c r="AO402" t="s">
        <v>677</v>
      </c>
      <c r="AP402">
        <v>34</v>
      </c>
      <c r="AQ402" t="s">
        <v>995</v>
      </c>
      <c r="AR402">
        <v>34</v>
      </c>
      <c r="AS402" t="s">
        <v>2739</v>
      </c>
      <c r="AT402">
        <v>33</v>
      </c>
      <c r="AU402" t="s">
        <v>2740</v>
      </c>
      <c r="AV402">
        <v>34</v>
      </c>
      <c r="CG402" t="s">
        <v>2741</v>
      </c>
      <c r="CH402" t="s">
        <v>2742</v>
      </c>
      <c r="CT402" t="s">
        <v>2743</v>
      </c>
      <c r="DE402" t="s">
        <v>2674</v>
      </c>
      <c r="DI402">
        <v>101</v>
      </c>
      <c r="DO402" t="s">
        <v>2735</v>
      </c>
      <c r="DP402" t="s">
        <v>2736</v>
      </c>
      <c r="DQ402" t="s">
        <v>2737</v>
      </c>
      <c r="EA402">
        <v>1</v>
      </c>
      <c r="EB402">
        <v>0</v>
      </c>
      <c r="ED402" t="s">
        <v>409</v>
      </c>
      <c r="EQ402" t="s">
        <v>383</v>
      </c>
      <c r="ER402" t="s">
        <v>383</v>
      </c>
      <c r="ES402" t="s">
        <v>839</v>
      </c>
      <c r="EX402">
        <v>4</v>
      </c>
      <c r="FJ402">
        <v>1</v>
      </c>
      <c r="FM402">
        <v>1</v>
      </c>
      <c r="FT402" t="s">
        <v>865</v>
      </c>
      <c r="FW402">
        <v>24</v>
      </c>
      <c r="FX402">
        <v>20</v>
      </c>
      <c r="GC402" t="s">
        <v>2694</v>
      </c>
      <c r="GL402">
        <v>1</v>
      </c>
      <c r="GM402">
        <v>1</v>
      </c>
      <c r="GR402">
        <v>1</v>
      </c>
      <c r="GS402">
        <v>7</v>
      </c>
      <c r="GT402">
        <v>20</v>
      </c>
      <c r="GU402">
        <v>1</v>
      </c>
      <c r="GV402">
        <v>1</v>
      </c>
      <c r="HF402">
        <v>1</v>
      </c>
      <c r="HH402" t="s">
        <v>495</v>
      </c>
      <c r="HI402" t="s">
        <v>2744</v>
      </c>
      <c r="HJ402" t="s">
        <v>404</v>
      </c>
      <c r="HK402" t="s">
        <v>2745</v>
      </c>
      <c r="HL402">
        <v>1</v>
      </c>
      <c r="HM402" t="s">
        <v>2675</v>
      </c>
      <c r="IB402">
        <v>13</v>
      </c>
      <c r="IC402" t="s">
        <v>2746</v>
      </c>
      <c r="ID402">
        <v>0</v>
      </c>
      <c r="IE402" t="s">
        <v>2747</v>
      </c>
      <c r="IF402">
        <v>10</v>
      </c>
      <c r="IG402" t="s">
        <v>2745</v>
      </c>
      <c r="IH402">
        <v>0</v>
      </c>
      <c r="II402" t="s">
        <v>2748</v>
      </c>
      <c r="IJ402">
        <v>7</v>
      </c>
      <c r="IK402" t="s">
        <v>549</v>
      </c>
      <c r="IL402">
        <v>0</v>
      </c>
      <c r="IM402" t="s">
        <v>415</v>
      </c>
      <c r="JP402">
        <v>1</v>
      </c>
      <c r="JX402">
        <v>8</v>
      </c>
      <c r="LH402">
        <v>768</v>
      </c>
      <c r="LI402">
        <v>32000</v>
      </c>
      <c r="LJ402">
        <v>0</v>
      </c>
    </row>
    <row r="403" spans="1:322">
      <c r="A403" t="s">
        <v>2749</v>
      </c>
      <c r="B403">
        <v>401</v>
      </c>
      <c r="C403" t="s">
        <v>2366</v>
      </c>
      <c r="D403" t="s">
        <v>2750</v>
      </c>
      <c r="F403">
        <v>123</v>
      </c>
      <c r="S403" t="s">
        <v>2750</v>
      </c>
      <c r="W403" t="s">
        <v>2750</v>
      </c>
      <c r="X403">
        <v>34691</v>
      </c>
      <c r="Z403" t="s">
        <v>2750</v>
      </c>
      <c r="AB403" t="s">
        <v>2751</v>
      </c>
      <c r="AC403" t="s">
        <v>561</v>
      </c>
      <c r="AD403">
        <f>-MIN(LN12,40)</f>
        <v>-40</v>
      </c>
      <c r="CT403" t="s">
        <v>2752</v>
      </c>
      <c r="DE403" t="s">
        <v>2412</v>
      </c>
      <c r="DI403">
        <v>91</v>
      </c>
      <c r="DO403" t="s">
        <v>2750</v>
      </c>
      <c r="EA403">
        <v>1</v>
      </c>
      <c r="EB403">
        <v>6</v>
      </c>
      <c r="ED403" t="s">
        <v>409</v>
      </c>
      <c r="EQ403" t="s">
        <v>383</v>
      </c>
      <c r="ER403" t="s">
        <v>383</v>
      </c>
      <c r="ES403" t="s">
        <v>374</v>
      </c>
      <c r="EX403">
        <v>4</v>
      </c>
      <c r="FM403">
        <v>1</v>
      </c>
      <c r="FT403" t="s">
        <v>2752</v>
      </c>
      <c r="FW403">
        <v>30</v>
      </c>
      <c r="FX403">
        <v>20</v>
      </c>
      <c r="GC403" t="s">
        <v>2716</v>
      </c>
      <c r="GD403" t="s">
        <v>2733</v>
      </c>
      <c r="GJ403">
        <v>45</v>
      </c>
      <c r="GL403">
        <v>1</v>
      </c>
      <c r="GM403">
        <v>1</v>
      </c>
      <c r="GR403">
        <v>1</v>
      </c>
      <c r="GS403">
        <v>8</v>
      </c>
      <c r="GT403">
        <v>32</v>
      </c>
      <c r="GU403">
        <v>1</v>
      </c>
      <c r="GV403">
        <v>1</v>
      </c>
      <c r="IB403">
        <v>5</v>
      </c>
      <c r="IC403" t="s">
        <v>2753</v>
      </c>
      <c r="ID403">
        <v>1</v>
      </c>
      <c r="IE403" t="s">
        <v>2754</v>
      </c>
      <c r="IP403">
        <v>10</v>
      </c>
      <c r="IQ403" t="s">
        <v>398</v>
      </c>
      <c r="JP403">
        <v>1</v>
      </c>
      <c r="JX403">
        <v>8</v>
      </c>
      <c r="KM403" t="s">
        <v>399</v>
      </c>
      <c r="KN403">
        <v>80</v>
      </c>
      <c r="KO403">
        <v>23</v>
      </c>
      <c r="KP403">
        <v>46</v>
      </c>
      <c r="KQ403">
        <v>69</v>
      </c>
      <c r="KR403">
        <v>75</v>
      </c>
      <c r="KS403">
        <v>95</v>
      </c>
      <c r="KT403">
        <v>100</v>
      </c>
      <c r="KU403">
        <v>25</v>
      </c>
      <c r="KV403">
        <v>50</v>
      </c>
      <c r="KW403">
        <v>75</v>
      </c>
      <c r="KX403">
        <v>95</v>
      </c>
      <c r="KY403">
        <v>115</v>
      </c>
      <c r="KZ403" t="s">
        <v>2755</v>
      </c>
      <c r="LH403">
        <v>896</v>
      </c>
      <c r="LI403">
        <v>64000</v>
      </c>
      <c r="LJ403">
        <v>0</v>
      </c>
    </row>
    <row r="404" spans="1:322">
      <c r="A404" t="s">
        <v>2756</v>
      </c>
      <c r="B404">
        <v>402</v>
      </c>
      <c r="C404" t="s">
        <v>2366</v>
      </c>
      <c r="D404" t="s">
        <v>2757</v>
      </c>
      <c r="E404">
        <v>14</v>
      </c>
      <c r="F404">
        <v>28</v>
      </c>
      <c r="S404" t="s">
        <v>2758</v>
      </c>
      <c r="CT404" t="s">
        <v>2759</v>
      </c>
      <c r="DE404" t="s">
        <v>2674</v>
      </c>
      <c r="DI404">
        <v>28</v>
      </c>
      <c r="DO404" t="s">
        <v>2758</v>
      </c>
      <c r="EA404">
        <v>1</v>
      </c>
      <c r="EB404">
        <v>7</v>
      </c>
      <c r="ED404" t="s">
        <v>409</v>
      </c>
      <c r="EQ404" t="s">
        <v>383</v>
      </c>
      <c r="ER404" t="s">
        <v>383</v>
      </c>
      <c r="ES404" t="s">
        <v>374</v>
      </c>
      <c r="EX404">
        <v>4</v>
      </c>
      <c r="FB404">
        <v>1</v>
      </c>
      <c r="FJ404">
        <v>1</v>
      </c>
      <c r="FM404">
        <v>1</v>
      </c>
      <c r="FT404" t="s">
        <v>2759</v>
      </c>
      <c r="FU404" t="s">
        <v>724</v>
      </c>
      <c r="FW404">
        <v>30</v>
      </c>
      <c r="FX404">
        <v>20</v>
      </c>
      <c r="GC404" t="s">
        <v>2702</v>
      </c>
      <c r="GJ404">
        <v>30</v>
      </c>
      <c r="GL404">
        <v>1</v>
      </c>
      <c r="GM404">
        <v>1</v>
      </c>
      <c r="GR404">
        <v>1</v>
      </c>
      <c r="GS404">
        <v>8</v>
      </c>
      <c r="GT404">
        <v>23</v>
      </c>
      <c r="GU404">
        <v>1</v>
      </c>
      <c r="GV404">
        <v>1</v>
      </c>
      <c r="HH404" t="s">
        <v>495</v>
      </c>
      <c r="HI404" t="s">
        <v>736</v>
      </c>
      <c r="IB404">
        <v>6</v>
      </c>
      <c r="IC404" t="s">
        <v>785</v>
      </c>
      <c r="ID404">
        <v>0</v>
      </c>
      <c r="IE404" t="s">
        <v>786</v>
      </c>
      <c r="IF404">
        <v>2</v>
      </c>
      <c r="IG404" t="s">
        <v>792</v>
      </c>
      <c r="IH404">
        <v>0</v>
      </c>
      <c r="II404" t="s">
        <v>793</v>
      </c>
      <c r="IP404">
        <v>10</v>
      </c>
      <c r="IQ404" t="s">
        <v>398</v>
      </c>
      <c r="IR404">
        <v>20</v>
      </c>
      <c r="IS404" t="s">
        <v>398</v>
      </c>
      <c r="JP404">
        <v>1</v>
      </c>
      <c r="JX404">
        <v>8</v>
      </c>
      <c r="KM404" t="s">
        <v>873</v>
      </c>
      <c r="KN404">
        <v>20</v>
      </c>
      <c r="KO404">
        <v>3</v>
      </c>
      <c r="KP404">
        <v>6</v>
      </c>
      <c r="KQ404">
        <v>9</v>
      </c>
      <c r="KR404">
        <v>12</v>
      </c>
      <c r="KS404">
        <v>15</v>
      </c>
      <c r="KT404">
        <v>40</v>
      </c>
      <c r="KU404">
        <v>4</v>
      </c>
      <c r="KV404">
        <v>8</v>
      </c>
      <c r="KW404">
        <v>12</v>
      </c>
      <c r="KX404">
        <v>16</v>
      </c>
      <c r="KY404">
        <v>20</v>
      </c>
      <c r="KZ404" t="s">
        <v>2760</v>
      </c>
      <c r="LH404">
        <v>896</v>
      </c>
      <c r="LI404">
        <v>64000</v>
      </c>
      <c r="LJ404">
        <v>0</v>
      </c>
    </row>
    <row r="405" spans="1:322">
      <c r="A405" t="s">
        <v>2741</v>
      </c>
      <c r="B405">
        <v>403</v>
      </c>
      <c r="F405">
        <v>153</v>
      </c>
      <c r="AB405" t="s">
        <v>404</v>
      </c>
      <c r="DD405" t="s">
        <v>928</v>
      </c>
      <c r="DE405" t="s">
        <v>2244</v>
      </c>
      <c r="DI405">
        <v>98</v>
      </c>
      <c r="DO405" t="s">
        <v>905</v>
      </c>
      <c r="DP405" t="s">
        <v>929</v>
      </c>
      <c r="DQ405" t="s">
        <v>930</v>
      </c>
      <c r="EA405">
        <v>1</v>
      </c>
      <c r="EB405">
        <v>0</v>
      </c>
      <c r="ED405" t="s">
        <v>409</v>
      </c>
      <c r="EQ405" t="s">
        <v>429</v>
      </c>
      <c r="ER405" t="s">
        <v>429</v>
      </c>
      <c r="ES405" t="s">
        <v>374</v>
      </c>
      <c r="FD405">
        <v>1</v>
      </c>
      <c r="FM405">
        <v>1</v>
      </c>
      <c r="FW405">
        <v>1</v>
      </c>
      <c r="GL405">
        <v>0</v>
      </c>
      <c r="GM405">
        <v>0</v>
      </c>
      <c r="GV405">
        <v>1</v>
      </c>
      <c r="HH405" t="s">
        <v>555</v>
      </c>
      <c r="HI405" t="s">
        <v>931</v>
      </c>
      <c r="HJ405" t="s">
        <v>557</v>
      </c>
      <c r="HK405" t="s">
        <v>932</v>
      </c>
      <c r="HL405" t="s">
        <v>498</v>
      </c>
      <c r="HM405" t="s">
        <v>933</v>
      </c>
      <c r="IB405">
        <v>70</v>
      </c>
      <c r="IC405" t="s">
        <v>934</v>
      </c>
      <c r="ID405">
        <v>120</v>
      </c>
      <c r="IE405" t="s">
        <v>932</v>
      </c>
      <c r="IF405">
        <v>8</v>
      </c>
      <c r="IG405" t="s">
        <v>2247</v>
      </c>
      <c r="IH405">
        <v>0</v>
      </c>
      <c r="II405" t="s">
        <v>2248</v>
      </c>
      <c r="IJ405">
        <v>50</v>
      </c>
      <c r="IK405" t="s">
        <v>937</v>
      </c>
      <c r="JP405">
        <v>1</v>
      </c>
      <c r="JT405">
        <v>32</v>
      </c>
      <c r="JX405">
        <v>8</v>
      </c>
      <c r="KM405" t="s">
        <v>399</v>
      </c>
      <c r="LI405">
        <v>0</v>
      </c>
      <c r="LJ405">
        <v>0</v>
      </c>
    </row>
    <row r="406" spans="1:322">
      <c r="A406" t="s">
        <v>2761</v>
      </c>
      <c r="B406">
        <v>404</v>
      </c>
      <c r="JP406">
        <v>1</v>
      </c>
      <c r="LJ406">
        <v>0</v>
      </c>
    </row>
    <row r="407" spans="1:322">
      <c r="A407" t="s">
        <v>2438</v>
      </c>
      <c r="B407">
        <v>405</v>
      </c>
      <c r="E407">
        <v>70</v>
      </c>
      <c r="F407">
        <v>162</v>
      </c>
      <c r="X407">
        <v>33027</v>
      </c>
      <c r="Y407" t="s">
        <v>2762</v>
      </c>
      <c r="Z407" t="s">
        <v>2763</v>
      </c>
      <c r="AA407">
        <v>500</v>
      </c>
      <c r="AB407">
        <v>25</v>
      </c>
      <c r="AO407" t="s">
        <v>808</v>
      </c>
      <c r="AP407">
        <v>38</v>
      </c>
      <c r="CT407" t="s">
        <v>865</v>
      </c>
      <c r="DE407" t="s">
        <v>2674</v>
      </c>
      <c r="EA407">
        <v>1</v>
      </c>
      <c r="EB407">
        <v>0</v>
      </c>
      <c r="ED407" t="s">
        <v>409</v>
      </c>
      <c r="EQ407" t="s">
        <v>383</v>
      </c>
      <c r="ER407" t="s">
        <v>383</v>
      </c>
      <c r="ES407" t="s">
        <v>456</v>
      </c>
      <c r="FW407">
        <v>1</v>
      </c>
      <c r="GL407">
        <v>0</v>
      </c>
      <c r="GM407">
        <v>1</v>
      </c>
      <c r="GV407">
        <v>1</v>
      </c>
      <c r="HH407" t="s">
        <v>2764</v>
      </c>
      <c r="HI407" t="s">
        <v>2765</v>
      </c>
      <c r="HJ407" t="s">
        <v>2766</v>
      </c>
      <c r="HK407" t="s">
        <v>2767</v>
      </c>
      <c r="HL407" t="s">
        <v>2768</v>
      </c>
      <c r="HM407" t="s">
        <v>2769</v>
      </c>
      <c r="IB407">
        <v>20</v>
      </c>
      <c r="IC407" t="s">
        <v>2770</v>
      </c>
      <c r="ID407">
        <v>60</v>
      </c>
      <c r="IE407" t="s">
        <v>2771</v>
      </c>
      <c r="IF407">
        <v>2</v>
      </c>
      <c r="IG407" t="s">
        <v>2772</v>
      </c>
      <c r="IH407">
        <v>6</v>
      </c>
      <c r="II407" t="s">
        <v>2773</v>
      </c>
      <c r="JP407">
        <v>1</v>
      </c>
      <c r="JX407">
        <v>8</v>
      </c>
      <c r="LF407">
        <v>2</v>
      </c>
      <c r="LJ407">
        <v>0</v>
      </c>
    </row>
    <row r="408" spans="1:322">
      <c r="A408" t="s">
        <v>2774</v>
      </c>
      <c r="B408">
        <v>406</v>
      </c>
      <c r="D408" t="s">
        <v>1785</v>
      </c>
      <c r="F408">
        <v>28</v>
      </c>
      <c r="S408" t="s">
        <v>2775</v>
      </c>
      <c r="CT408" t="s">
        <v>669</v>
      </c>
      <c r="DE408" t="s">
        <v>1754</v>
      </c>
      <c r="DI408">
        <v>28</v>
      </c>
      <c r="DO408" t="s">
        <v>2775</v>
      </c>
      <c r="EA408">
        <v>1</v>
      </c>
      <c r="EB408">
        <v>0</v>
      </c>
      <c r="ED408" t="s">
        <v>409</v>
      </c>
      <c r="EQ408" t="s">
        <v>383</v>
      </c>
      <c r="ER408" t="s">
        <v>383</v>
      </c>
      <c r="ES408" t="s">
        <v>374</v>
      </c>
      <c r="EW408">
        <v>1</v>
      </c>
      <c r="EX408">
        <v>4</v>
      </c>
      <c r="FB408">
        <v>1</v>
      </c>
      <c r="FJ408">
        <v>1</v>
      </c>
      <c r="FM408">
        <v>1</v>
      </c>
      <c r="FU408" t="s">
        <v>1754</v>
      </c>
      <c r="FW408">
        <v>1</v>
      </c>
      <c r="FX408">
        <v>20</v>
      </c>
      <c r="GJ408">
        <v>50</v>
      </c>
      <c r="GL408">
        <v>0</v>
      </c>
      <c r="GM408">
        <v>1</v>
      </c>
      <c r="GV408">
        <v>0</v>
      </c>
      <c r="HH408" t="s">
        <v>555</v>
      </c>
      <c r="HI408" t="s">
        <v>549</v>
      </c>
      <c r="HJ408" t="s">
        <v>557</v>
      </c>
      <c r="HK408" t="s">
        <v>1789</v>
      </c>
      <c r="IB408">
        <v>7</v>
      </c>
      <c r="IC408" t="s">
        <v>1790</v>
      </c>
      <c r="ID408">
        <v>6</v>
      </c>
      <c r="IE408" t="s">
        <v>1791</v>
      </c>
      <c r="JP408">
        <v>1</v>
      </c>
      <c r="JX408">
        <v>8</v>
      </c>
      <c r="KM408" t="s">
        <v>437</v>
      </c>
      <c r="KN408">
        <v>15</v>
      </c>
      <c r="KO408">
        <v>6</v>
      </c>
      <c r="KP408">
        <v>12</v>
      </c>
      <c r="KQ408">
        <v>16</v>
      </c>
      <c r="KR408">
        <v>18</v>
      </c>
      <c r="KS408">
        <v>22</v>
      </c>
      <c r="KT408">
        <v>25</v>
      </c>
      <c r="KU408">
        <v>6</v>
      </c>
      <c r="KV408">
        <v>12</v>
      </c>
      <c r="KW408">
        <v>16</v>
      </c>
      <c r="KX408">
        <v>19</v>
      </c>
      <c r="KY408">
        <v>23</v>
      </c>
      <c r="LA408">
        <v>75</v>
      </c>
      <c r="LB408">
        <v>5</v>
      </c>
      <c r="LC408">
        <v>5</v>
      </c>
      <c r="LD408">
        <v>5</v>
      </c>
      <c r="LH408">
        <v>512</v>
      </c>
      <c r="LI408">
        <v>8000</v>
      </c>
      <c r="LJ408">
        <v>0</v>
      </c>
    </row>
    <row r="409" spans="1:322">
      <c r="A409" t="s">
        <v>2776</v>
      </c>
      <c r="B409">
        <v>407</v>
      </c>
      <c r="D409" t="s">
        <v>1417</v>
      </c>
      <c r="E409">
        <v>41</v>
      </c>
      <c r="F409">
        <v>170</v>
      </c>
      <c r="S409" t="s">
        <v>1418</v>
      </c>
      <c r="W409" t="s">
        <v>1300</v>
      </c>
      <c r="CS409">
        <v>1</v>
      </c>
      <c r="CU409" t="s">
        <v>1419</v>
      </c>
      <c r="DH409">
        <v>30</v>
      </c>
      <c r="DI409">
        <v>44</v>
      </c>
      <c r="DO409" t="s">
        <v>1418</v>
      </c>
      <c r="EA409">
        <v>1</v>
      </c>
      <c r="EB409">
        <v>6</v>
      </c>
      <c r="ED409" t="s">
        <v>409</v>
      </c>
      <c r="EG409" t="s">
        <v>1098</v>
      </c>
      <c r="EQ409" t="s">
        <v>429</v>
      </c>
      <c r="ER409" t="s">
        <v>370</v>
      </c>
      <c r="ES409" t="s">
        <v>374</v>
      </c>
      <c r="ET409">
        <v>14</v>
      </c>
      <c r="EV409">
        <v>1</v>
      </c>
      <c r="EX409">
        <v>4</v>
      </c>
      <c r="EY409">
        <v>1</v>
      </c>
      <c r="FJ409">
        <v>1</v>
      </c>
      <c r="FW409">
        <v>18</v>
      </c>
      <c r="FX409">
        <v>20</v>
      </c>
      <c r="GC409" t="s">
        <v>1345</v>
      </c>
      <c r="GL409">
        <v>1</v>
      </c>
      <c r="GM409">
        <v>1</v>
      </c>
      <c r="GR409">
        <v>1</v>
      </c>
      <c r="GS409">
        <v>8</v>
      </c>
      <c r="GT409">
        <v>10</v>
      </c>
      <c r="GU409">
        <v>0</v>
      </c>
      <c r="GV409">
        <v>1</v>
      </c>
      <c r="HH409" t="s">
        <v>1420</v>
      </c>
      <c r="HI409" t="s">
        <v>430</v>
      </c>
      <c r="HJ409" t="s">
        <v>1350</v>
      </c>
      <c r="HK409" t="s">
        <v>1351</v>
      </c>
      <c r="HN409">
        <v>0</v>
      </c>
      <c r="HO409" t="s">
        <v>933</v>
      </c>
      <c r="HP409" t="s">
        <v>2777</v>
      </c>
      <c r="HQ409" t="s">
        <v>2778</v>
      </c>
      <c r="HR409">
        <v>5</v>
      </c>
      <c r="HS409" t="s">
        <v>2779</v>
      </c>
      <c r="IF409">
        <v>200</v>
      </c>
      <c r="IG409" t="s">
        <v>432</v>
      </c>
      <c r="IH409">
        <v>30</v>
      </c>
      <c r="II409" t="s">
        <v>433</v>
      </c>
      <c r="IJ409">
        <v>12</v>
      </c>
      <c r="IK409" t="s">
        <v>1356</v>
      </c>
      <c r="IN409">
        <v>175</v>
      </c>
      <c r="IO409" t="s">
        <v>1351</v>
      </c>
      <c r="IP409">
        <v>10</v>
      </c>
      <c r="IQ409" t="s">
        <v>398</v>
      </c>
      <c r="JP409">
        <v>1</v>
      </c>
      <c r="JQ409">
        <v>100</v>
      </c>
      <c r="JR409">
        <v>20</v>
      </c>
      <c r="JX409">
        <v>8</v>
      </c>
      <c r="JY409">
        <v>128</v>
      </c>
      <c r="JZ409">
        <v>10</v>
      </c>
      <c r="KA409">
        <v>4</v>
      </c>
      <c r="KB409">
        <v>8</v>
      </c>
      <c r="KC409">
        <v>12</v>
      </c>
      <c r="KD409">
        <v>16</v>
      </c>
      <c r="KE409">
        <v>20</v>
      </c>
      <c r="KF409">
        <v>20</v>
      </c>
      <c r="KG409">
        <v>8</v>
      </c>
      <c r="KH409">
        <v>16</v>
      </c>
      <c r="KI409">
        <v>24</v>
      </c>
      <c r="KJ409">
        <v>32</v>
      </c>
      <c r="KK409">
        <v>40</v>
      </c>
      <c r="KL409" t="s">
        <v>1421</v>
      </c>
      <c r="LH409">
        <v>640</v>
      </c>
      <c r="LI409">
        <v>16000</v>
      </c>
      <c r="LJ409">
        <v>0</v>
      </c>
    </row>
    <row r="410" spans="1:322">
      <c r="A410" t="s">
        <v>2780</v>
      </c>
      <c r="B410">
        <v>408</v>
      </c>
      <c r="D410" t="s">
        <v>764</v>
      </c>
      <c r="F410">
        <v>25</v>
      </c>
      <c r="Y410" t="s">
        <v>2781</v>
      </c>
      <c r="AA410" t="s">
        <v>495</v>
      </c>
      <c r="AC410" t="s">
        <v>1213</v>
      </c>
      <c r="AD410" t="s">
        <v>766</v>
      </c>
      <c r="AE410" t="s">
        <v>1214</v>
      </c>
      <c r="AF410" t="s">
        <v>768</v>
      </c>
      <c r="AG410" t="s">
        <v>522</v>
      </c>
      <c r="AH410" t="s">
        <v>599</v>
      </c>
      <c r="CT410" t="s">
        <v>1394</v>
      </c>
      <c r="EA410">
        <v>1</v>
      </c>
      <c r="EB410">
        <v>4</v>
      </c>
      <c r="ED410" t="s">
        <v>409</v>
      </c>
      <c r="EQ410" t="s">
        <v>383</v>
      </c>
      <c r="ER410" t="s">
        <v>383</v>
      </c>
      <c r="ES410" t="s">
        <v>374</v>
      </c>
      <c r="FE410">
        <v>1</v>
      </c>
      <c r="FF410">
        <v>1</v>
      </c>
      <c r="FM410">
        <v>1</v>
      </c>
      <c r="FP410">
        <v>1</v>
      </c>
      <c r="FT410" t="s">
        <v>1394</v>
      </c>
      <c r="FW410">
        <v>18</v>
      </c>
      <c r="FX410">
        <v>20</v>
      </c>
      <c r="GL410">
        <v>0</v>
      </c>
      <c r="GM410">
        <v>1</v>
      </c>
      <c r="GV410">
        <v>0</v>
      </c>
      <c r="IB410">
        <v>3600</v>
      </c>
      <c r="IC410" t="s">
        <v>770</v>
      </c>
      <c r="ID410">
        <v>600</v>
      </c>
      <c r="IE410" t="s">
        <v>684</v>
      </c>
      <c r="IF410">
        <v>33</v>
      </c>
      <c r="IG410" t="s">
        <v>771</v>
      </c>
      <c r="IP410">
        <v>9</v>
      </c>
      <c r="IQ410" t="s">
        <v>398</v>
      </c>
      <c r="JP410">
        <v>1</v>
      </c>
      <c r="JQ410">
        <v>20</v>
      </c>
      <c r="JR410">
        <v>9</v>
      </c>
      <c r="JX410">
        <v>7</v>
      </c>
      <c r="KM410" t="s">
        <v>437</v>
      </c>
      <c r="KN410">
        <v>16</v>
      </c>
      <c r="KO410">
        <v>3</v>
      </c>
      <c r="KP410">
        <v>7</v>
      </c>
      <c r="KQ410">
        <v>11</v>
      </c>
      <c r="KR410">
        <v>15</v>
      </c>
      <c r="KS410">
        <v>19</v>
      </c>
      <c r="KT410">
        <v>20</v>
      </c>
      <c r="KU410">
        <v>5</v>
      </c>
      <c r="KV410">
        <v>9</v>
      </c>
      <c r="KW410">
        <v>13</v>
      </c>
      <c r="KX410">
        <v>17</v>
      </c>
      <c r="KY410">
        <v>21</v>
      </c>
      <c r="LF410">
        <v>1</v>
      </c>
      <c r="LH410">
        <v>640</v>
      </c>
      <c r="LI410">
        <v>16000</v>
      </c>
      <c r="LJ410">
        <v>0</v>
      </c>
    </row>
    <row r="411" spans="1:322">
      <c r="A411" t="s">
        <v>2782</v>
      </c>
      <c r="B411">
        <v>409</v>
      </c>
      <c r="D411" t="s">
        <v>764</v>
      </c>
      <c r="F411">
        <v>25</v>
      </c>
      <c r="Y411" t="s">
        <v>2783</v>
      </c>
      <c r="AA411" t="s">
        <v>495</v>
      </c>
      <c r="AC411" t="s">
        <v>1244</v>
      </c>
      <c r="AD411" t="s">
        <v>766</v>
      </c>
      <c r="AE411" t="s">
        <v>1245</v>
      </c>
      <c r="AF411" t="s">
        <v>768</v>
      </c>
      <c r="AG411" t="s">
        <v>522</v>
      </c>
      <c r="AH411" t="s">
        <v>599</v>
      </c>
      <c r="CT411" t="s">
        <v>2784</v>
      </c>
      <c r="EA411">
        <v>1</v>
      </c>
      <c r="EB411">
        <v>4</v>
      </c>
      <c r="ED411" t="s">
        <v>409</v>
      </c>
      <c r="EQ411" t="s">
        <v>383</v>
      </c>
      <c r="ER411" t="s">
        <v>383</v>
      </c>
      <c r="ES411" t="s">
        <v>374</v>
      </c>
      <c r="FE411">
        <v>1</v>
      </c>
      <c r="FF411">
        <v>1</v>
      </c>
      <c r="FM411">
        <v>1</v>
      </c>
      <c r="FP411">
        <v>1</v>
      </c>
      <c r="FT411" t="s">
        <v>2784</v>
      </c>
      <c r="FW411">
        <v>18</v>
      </c>
      <c r="FX411">
        <v>20</v>
      </c>
      <c r="GL411">
        <v>0</v>
      </c>
      <c r="GM411">
        <v>1</v>
      </c>
      <c r="GV411">
        <v>0</v>
      </c>
      <c r="IB411">
        <v>3600</v>
      </c>
      <c r="IC411" t="s">
        <v>770</v>
      </c>
      <c r="ID411">
        <v>600</v>
      </c>
      <c r="IE411" t="s">
        <v>684</v>
      </c>
      <c r="IF411">
        <v>33</v>
      </c>
      <c r="IG411" t="s">
        <v>771</v>
      </c>
      <c r="IP411">
        <v>9</v>
      </c>
      <c r="IQ411" t="s">
        <v>398</v>
      </c>
      <c r="JP411">
        <v>1</v>
      </c>
      <c r="JQ411">
        <v>20</v>
      </c>
      <c r="JR411">
        <v>9</v>
      </c>
      <c r="JX411">
        <v>7</v>
      </c>
      <c r="KM411" t="s">
        <v>460</v>
      </c>
      <c r="KN411">
        <v>16</v>
      </c>
      <c r="KO411">
        <v>3</v>
      </c>
      <c r="KP411">
        <v>7</v>
      </c>
      <c r="KQ411">
        <v>11</v>
      </c>
      <c r="KR411">
        <v>15</v>
      </c>
      <c r="KS411">
        <v>19</v>
      </c>
      <c r="KT411">
        <v>20</v>
      </c>
      <c r="KU411">
        <v>5</v>
      </c>
      <c r="KV411">
        <v>9</v>
      </c>
      <c r="KW411">
        <v>13</v>
      </c>
      <c r="KX411">
        <v>17</v>
      </c>
      <c r="KY411">
        <v>21</v>
      </c>
      <c r="LF411">
        <v>1</v>
      </c>
      <c r="LH411">
        <v>640</v>
      </c>
      <c r="LI411">
        <v>16000</v>
      </c>
      <c r="LJ411">
        <v>0</v>
      </c>
    </row>
    <row r="412" spans="1:322">
      <c r="A412" t="s">
        <v>2785</v>
      </c>
      <c r="B412">
        <v>410</v>
      </c>
      <c r="D412" t="s">
        <v>1468</v>
      </c>
      <c r="E412">
        <v>38</v>
      </c>
      <c r="F412">
        <v>168</v>
      </c>
      <c r="G412">
        <v>1</v>
      </c>
      <c r="Y412" t="s">
        <v>1468</v>
      </c>
      <c r="CS412">
        <v>1</v>
      </c>
      <c r="CT412" t="s">
        <v>1469</v>
      </c>
      <c r="DH412">
        <v>31</v>
      </c>
      <c r="DI412">
        <v>45</v>
      </c>
      <c r="DJ412">
        <v>1</v>
      </c>
      <c r="EA412">
        <v>1</v>
      </c>
      <c r="EB412">
        <v>3</v>
      </c>
      <c r="ED412" t="s">
        <v>409</v>
      </c>
      <c r="EE412">
        <v>2</v>
      </c>
      <c r="EG412" t="s">
        <v>1098</v>
      </c>
      <c r="EQ412" t="s">
        <v>429</v>
      </c>
      <c r="ER412" t="s">
        <v>370</v>
      </c>
      <c r="ES412" t="s">
        <v>374</v>
      </c>
      <c r="ET412">
        <v>10</v>
      </c>
      <c r="EV412">
        <v>1</v>
      </c>
      <c r="EY412">
        <v>1</v>
      </c>
      <c r="FH412">
        <v>1</v>
      </c>
      <c r="FW412">
        <v>30</v>
      </c>
      <c r="FX412">
        <v>20</v>
      </c>
      <c r="GL412">
        <v>1</v>
      </c>
      <c r="GM412">
        <v>1</v>
      </c>
      <c r="HH412">
        <f>-1*(LN12)</f>
        <v>0</v>
      </c>
      <c r="HI412" t="s">
        <v>430</v>
      </c>
      <c r="HJ412">
        <v>1</v>
      </c>
      <c r="HK412" t="s">
        <v>2786</v>
      </c>
      <c r="HL412" t="s">
        <v>2787</v>
      </c>
      <c r="HM412" t="s">
        <v>2788</v>
      </c>
      <c r="HN412">
        <v>1</v>
      </c>
      <c r="HO412" t="s">
        <v>2789</v>
      </c>
      <c r="HP412" t="s">
        <v>2790</v>
      </c>
      <c r="HQ412" t="s">
        <v>2791</v>
      </c>
      <c r="HR412" t="s">
        <v>2792</v>
      </c>
      <c r="HS412" t="s">
        <v>2793</v>
      </c>
      <c r="HT412" t="s">
        <v>2794</v>
      </c>
      <c r="HU412" t="s">
        <v>2795</v>
      </c>
      <c r="IB412">
        <v>60</v>
      </c>
      <c r="IC412" t="s">
        <v>432</v>
      </c>
      <c r="ID412">
        <v>5</v>
      </c>
      <c r="IE412" t="s">
        <v>433</v>
      </c>
      <c r="JP412">
        <v>1</v>
      </c>
      <c r="JQ412">
        <v>50</v>
      </c>
      <c r="JR412">
        <v>5</v>
      </c>
      <c r="JX412">
        <v>8</v>
      </c>
      <c r="JY412">
        <v>128</v>
      </c>
      <c r="LH412">
        <v>896</v>
      </c>
      <c r="LI412">
        <v>64000</v>
      </c>
      <c r="LJ412">
        <v>0</v>
      </c>
    </row>
    <row r="413" spans="1:322">
      <c r="A413" t="s">
        <v>2796</v>
      </c>
      <c r="B413">
        <v>411</v>
      </c>
      <c r="D413" t="s">
        <v>2797</v>
      </c>
      <c r="F413">
        <v>109</v>
      </c>
      <c r="EB413">
        <v>0</v>
      </c>
      <c r="ED413" t="s">
        <v>409</v>
      </c>
      <c r="EQ413" t="s">
        <v>383</v>
      </c>
      <c r="ER413" t="s">
        <v>383</v>
      </c>
      <c r="ES413" t="s">
        <v>374</v>
      </c>
      <c r="FW413">
        <v>1</v>
      </c>
      <c r="GF413">
        <v>1</v>
      </c>
      <c r="GL413">
        <v>0</v>
      </c>
      <c r="GM413">
        <v>1</v>
      </c>
      <c r="JP413">
        <v>1</v>
      </c>
      <c r="JX413">
        <v>8</v>
      </c>
      <c r="LI413">
        <v>0</v>
      </c>
      <c r="LJ413">
        <v>0</v>
      </c>
    </row>
    <row r="414" spans="1:322">
      <c r="A414" t="s">
        <v>2798</v>
      </c>
      <c r="B414">
        <v>412</v>
      </c>
      <c r="D414" t="s">
        <v>1829</v>
      </c>
      <c r="F414">
        <v>118</v>
      </c>
      <c r="S414" t="s">
        <v>2799</v>
      </c>
      <c r="CT414" t="s">
        <v>1755</v>
      </c>
      <c r="DI414">
        <v>68</v>
      </c>
      <c r="DO414" t="s">
        <v>2799</v>
      </c>
      <c r="EA414">
        <v>1</v>
      </c>
      <c r="EB414">
        <v>0</v>
      </c>
      <c r="ED414" t="s">
        <v>409</v>
      </c>
      <c r="EQ414" t="s">
        <v>383</v>
      </c>
      <c r="ER414" t="s">
        <v>383</v>
      </c>
      <c r="ES414" t="s">
        <v>374</v>
      </c>
      <c r="EW414">
        <v>1</v>
      </c>
      <c r="FJ414">
        <v>1</v>
      </c>
      <c r="FM414">
        <v>1</v>
      </c>
      <c r="FW414">
        <v>18</v>
      </c>
      <c r="FX414">
        <v>20</v>
      </c>
      <c r="GC414" t="s">
        <v>1793</v>
      </c>
      <c r="GL414">
        <v>1</v>
      </c>
      <c r="GM414">
        <v>1</v>
      </c>
      <c r="GR414">
        <v>1</v>
      </c>
      <c r="GS414">
        <v>8</v>
      </c>
      <c r="GT414">
        <v>7</v>
      </c>
      <c r="GU414">
        <v>0</v>
      </c>
      <c r="GV414">
        <v>1</v>
      </c>
      <c r="HH414" t="s">
        <v>555</v>
      </c>
      <c r="HI414" t="s">
        <v>444</v>
      </c>
      <c r="HJ414" t="s">
        <v>1830</v>
      </c>
      <c r="HK414" t="s">
        <v>1831</v>
      </c>
      <c r="IB414">
        <v>3</v>
      </c>
      <c r="IC414" t="s">
        <v>444</v>
      </c>
      <c r="ID414">
        <v>10</v>
      </c>
      <c r="IE414" t="s">
        <v>1111</v>
      </c>
      <c r="IN414">
        <v>2</v>
      </c>
      <c r="IO414" t="s">
        <v>1832</v>
      </c>
      <c r="IP414">
        <v>10</v>
      </c>
      <c r="IQ414" t="s">
        <v>398</v>
      </c>
      <c r="JP414">
        <v>1</v>
      </c>
      <c r="JX414">
        <v>7</v>
      </c>
      <c r="KM414" t="s">
        <v>399</v>
      </c>
      <c r="KN414">
        <v>12</v>
      </c>
      <c r="KO414">
        <v>7</v>
      </c>
      <c r="KP414">
        <v>11</v>
      </c>
      <c r="KQ414">
        <v>15</v>
      </c>
      <c r="KR414">
        <v>18</v>
      </c>
      <c r="KS414">
        <v>21</v>
      </c>
      <c r="KT414">
        <v>16</v>
      </c>
      <c r="KU414">
        <v>7</v>
      </c>
      <c r="KV414">
        <v>11</v>
      </c>
      <c r="KW414">
        <v>15</v>
      </c>
      <c r="KX414">
        <v>18</v>
      </c>
      <c r="KY414">
        <v>21</v>
      </c>
      <c r="LH414">
        <v>640</v>
      </c>
      <c r="LI414">
        <v>16000</v>
      </c>
      <c r="LJ414">
        <v>0</v>
      </c>
    </row>
    <row r="415" spans="1:322">
      <c r="A415" t="s">
        <v>2800</v>
      </c>
      <c r="B415">
        <v>413</v>
      </c>
      <c r="D415" t="s">
        <v>1850</v>
      </c>
      <c r="F415">
        <v>123</v>
      </c>
      <c r="S415" t="s">
        <v>1850</v>
      </c>
      <c r="AB415" t="s">
        <v>555</v>
      </c>
      <c r="CT415" t="s">
        <v>1787</v>
      </c>
      <c r="DE415" t="s">
        <v>1788</v>
      </c>
      <c r="DI415">
        <v>97</v>
      </c>
      <c r="DK415">
        <v>91</v>
      </c>
      <c r="DO415" t="s">
        <v>1850</v>
      </c>
      <c r="DP415" t="s">
        <v>1851</v>
      </c>
      <c r="EA415">
        <v>1</v>
      </c>
      <c r="EB415">
        <v>0</v>
      </c>
      <c r="ED415" t="s">
        <v>409</v>
      </c>
      <c r="EQ415" t="s">
        <v>383</v>
      </c>
      <c r="ER415" t="s">
        <v>383</v>
      </c>
      <c r="ES415" t="s">
        <v>374</v>
      </c>
      <c r="EW415">
        <v>1</v>
      </c>
      <c r="EX415">
        <v>4</v>
      </c>
      <c r="FB415">
        <v>1</v>
      </c>
      <c r="FJ415">
        <v>1</v>
      </c>
      <c r="FM415">
        <v>1</v>
      </c>
      <c r="FT415" t="s">
        <v>649</v>
      </c>
      <c r="FU415" t="s">
        <v>1788</v>
      </c>
      <c r="FW415">
        <v>24</v>
      </c>
      <c r="FX415">
        <v>20</v>
      </c>
      <c r="GC415" t="s">
        <v>1784</v>
      </c>
      <c r="GJ415">
        <v>100</v>
      </c>
      <c r="GL415">
        <v>0</v>
      </c>
      <c r="GM415">
        <v>1</v>
      </c>
      <c r="GR415">
        <v>1</v>
      </c>
      <c r="GS415">
        <v>8</v>
      </c>
      <c r="GT415">
        <v>25</v>
      </c>
      <c r="GU415">
        <v>0</v>
      </c>
      <c r="GV415">
        <v>1</v>
      </c>
      <c r="HN415" t="s">
        <v>557</v>
      </c>
      <c r="HO415" t="s">
        <v>1592</v>
      </c>
      <c r="IB415">
        <v>12</v>
      </c>
      <c r="IC415" t="s">
        <v>1852</v>
      </c>
      <c r="ID415">
        <v>2</v>
      </c>
      <c r="IE415" t="s">
        <v>1592</v>
      </c>
      <c r="IN415">
        <v>16</v>
      </c>
      <c r="IO415" t="s">
        <v>1747</v>
      </c>
      <c r="IP415">
        <v>12</v>
      </c>
      <c r="IQ415" t="s">
        <v>1748</v>
      </c>
      <c r="JP415">
        <v>1</v>
      </c>
      <c r="JX415">
        <v>8</v>
      </c>
      <c r="JZ415">
        <v>8</v>
      </c>
      <c r="KA415">
        <v>2</v>
      </c>
      <c r="KB415">
        <v>4</v>
      </c>
      <c r="KC415">
        <v>6</v>
      </c>
      <c r="KD415">
        <v>8</v>
      </c>
      <c r="KE415">
        <v>10</v>
      </c>
      <c r="KF415">
        <v>10</v>
      </c>
      <c r="KG415">
        <v>2</v>
      </c>
      <c r="KH415">
        <v>4</v>
      </c>
      <c r="KI415">
        <v>6</v>
      </c>
      <c r="KJ415">
        <v>8</v>
      </c>
      <c r="KK415">
        <v>10</v>
      </c>
      <c r="KL415" t="s">
        <v>1853</v>
      </c>
      <c r="KM415" t="s">
        <v>399</v>
      </c>
      <c r="KN415">
        <v>8</v>
      </c>
      <c r="KO415">
        <v>2</v>
      </c>
      <c r="KP415">
        <v>4</v>
      </c>
      <c r="KQ415">
        <v>6</v>
      </c>
      <c r="KR415">
        <v>8</v>
      </c>
      <c r="KS415">
        <v>11</v>
      </c>
      <c r="KT415">
        <v>10</v>
      </c>
      <c r="KU415">
        <v>2</v>
      </c>
      <c r="KV415">
        <v>4</v>
      </c>
      <c r="KW415">
        <v>6</v>
      </c>
      <c r="KX415">
        <v>8</v>
      </c>
      <c r="KY415">
        <v>13</v>
      </c>
      <c r="KZ415" t="s">
        <v>1854</v>
      </c>
      <c r="LH415">
        <v>768</v>
      </c>
      <c r="LI415">
        <v>32000</v>
      </c>
      <c r="LJ415">
        <v>0</v>
      </c>
    </row>
    <row r="416" spans="1:322">
      <c r="A416" t="s">
        <v>2801</v>
      </c>
      <c r="B416">
        <v>414</v>
      </c>
      <c r="D416" t="s">
        <v>796</v>
      </c>
      <c r="E416">
        <v>13</v>
      </c>
      <c r="F416">
        <v>29</v>
      </c>
      <c r="S416" t="s">
        <v>797</v>
      </c>
      <c r="Y416" t="s">
        <v>798</v>
      </c>
      <c r="AA416" t="s">
        <v>495</v>
      </c>
      <c r="CT416" t="s">
        <v>799</v>
      </c>
      <c r="DC416" t="s">
        <v>742</v>
      </c>
      <c r="DE416" t="s">
        <v>708</v>
      </c>
      <c r="DK416">
        <v>84</v>
      </c>
      <c r="DO416" t="s">
        <v>797</v>
      </c>
      <c r="EA416">
        <v>1</v>
      </c>
      <c r="EB416">
        <v>5</v>
      </c>
      <c r="ED416" t="s">
        <v>409</v>
      </c>
      <c r="EQ416" t="s">
        <v>383</v>
      </c>
      <c r="ER416" t="s">
        <v>383</v>
      </c>
      <c r="ES416" t="s">
        <v>374</v>
      </c>
      <c r="FW416">
        <v>24</v>
      </c>
      <c r="FX416">
        <v>20</v>
      </c>
      <c r="GC416" t="s">
        <v>738</v>
      </c>
      <c r="GD416" t="s">
        <v>772</v>
      </c>
      <c r="GL416">
        <v>0</v>
      </c>
      <c r="GM416">
        <v>1</v>
      </c>
      <c r="GR416">
        <v>1</v>
      </c>
      <c r="GS416">
        <v>8</v>
      </c>
      <c r="GT416">
        <v>19</v>
      </c>
      <c r="GU416">
        <v>0</v>
      </c>
      <c r="GV416">
        <v>1</v>
      </c>
      <c r="GY416">
        <v>1</v>
      </c>
      <c r="GZ416" t="s">
        <v>800</v>
      </c>
      <c r="IB416">
        <v>3600</v>
      </c>
      <c r="IC416" t="s">
        <v>770</v>
      </c>
      <c r="ID416">
        <v>600</v>
      </c>
      <c r="IE416" t="s">
        <v>684</v>
      </c>
      <c r="IF416">
        <v>25</v>
      </c>
      <c r="IG416" t="s">
        <v>801</v>
      </c>
      <c r="IH416">
        <v>100</v>
      </c>
      <c r="II416" t="s">
        <v>802</v>
      </c>
      <c r="IJ416">
        <v>0</v>
      </c>
      <c r="IK416" t="s">
        <v>803</v>
      </c>
      <c r="IL416">
        <v>100</v>
      </c>
      <c r="IM416" t="s">
        <v>804</v>
      </c>
      <c r="IN416">
        <v>17</v>
      </c>
      <c r="IO416" t="s">
        <v>549</v>
      </c>
      <c r="IP416">
        <v>7</v>
      </c>
      <c r="IQ416" t="s">
        <v>398</v>
      </c>
      <c r="JP416">
        <v>1</v>
      </c>
      <c r="JX416">
        <v>8</v>
      </c>
      <c r="KM416" t="s">
        <v>460</v>
      </c>
      <c r="KN416">
        <v>1</v>
      </c>
      <c r="KO416">
        <v>10</v>
      </c>
      <c r="KP416">
        <v>10</v>
      </c>
      <c r="KQ416">
        <v>11</v>
      </c>
      <c r="KR416">
        <v>11</v>
      </c>
      <c r="KS416">
        <v>11</v>
      </c>
      <c r="KT416">
        <v>100</v>
      </c>
      <c r="KU416">
        <v>10</v>
      </c>
      <c r="KV416">
        <v>10</v>
      </c>
      <c r="KW416">
        <v>11</v>
      </c>
      <c r="KX416">
        <v>11</v>
      </c>
      <c r="KY416">
        <v>11</v>
      </c>
      <c r="KZ416" t="s">
        <v>740</v>
      </c>
      <c r="LH416">
        <v>768</v>
      </c>
      <c r="LI416">
        <v>32000</v>
      </c>
      <c r="LJ416">
        <v>0</v>
      </c>
    </row>
    <row r="417" spans="1:322">
      <c r="A417" t="s">
        <v>2802</v>
      </c>
      <c r="B417">
        <v>415</v>
      </c>
      <c r="D417" t="s">
        <v>2803</v>
      </c>
      <c r="F417">
        <v>169</v>
      </c>
      <c r="W417" t="s">
        <v>1555</v>
      </c>
      <c r="DA417" t="s">
        <v>1555</v>
      </c>
      <c r="DE417" t="s">
        <v>1556</v>
      </c>
      <c r="EA417">
        <v>1</v>
      </c>
      <c r="EB417">
        <v>0</v>
      </c>
      <c r="ED417" t="s">
        <v>409</v>
      </c>
      <c r="EQ417" t="s">
        <v>566</v>
      </c>
      <c r="ER417" t="s">
        <v>566</v>
      </c>
      <c r="ES417" t="s">
        <v>566</v>
      </c>
      <c r="FW417">
        <v>1</v>
      </c>
      <c r="GL417">
        <v>0</v>
      </c>
      <c r="GM417">
        <v>0</v>
      </c>
      <c r="GV417">
        <v>1</v>
      </c>
      <c r="HH417" t="s">
        <v>2804</v>
      </c>
      <c r="HI417" t="s">
        <v>2805</v>
      </c>
      <c r="JP417">
        <v>1</v>
      </c>
      <c r="JX417">
        <v>8</v>
      </c>
      <c r="LI417">
        <v>0</v>
      </c>
      <c r="LJ417">
        <v>0</v>
      </c>
    </row>
    <row r="418" spans="1:322">
      <c r="A418" t="s">
        <v>2381</v>
      </c>
      <c r="B418">
        <v>416</v>
      </c>
      <c r="D418" t="s">
        <v>1397</v>
      </c>
      <c r="E418">
        <v>32</v>
      </c>
      <c r="F418">
        <v>2</v>
      </c>
      <c r="EA418">
        <v>1</v>
      </c>
      <c r="EB418">
        <v>0</v>
      </c>
      <c r="ED418" t="s">
        <v>372</v>
      </c>
      <c r="EG418" t="s">
        <v>1098</v>
      </c>
      <c r="EQ418" t="s">
        <v>370</v>
      </c>
      <c r="ER418" t="s">
        <v>370</v>
      </c>
      <c r="ES418" t="s">
        <v>374</v>
      </c>
      <c r="EW418">
        <v>1</v>
      </c>
      <c r="EY418">
        <v>1</v>
      </c>
      <c r="EZ418">
        <v>1</v>
      </c>
      <c r="FH418">
        <v>1</v>
      </c>
      <c r="FJ418">
        <v>1</v>
      </c>
      <c r="FM418">
        <v>1</v>
      </c>
      <c r="FW418">
        <v>1</v>
      </c>
      <c r="GL418">
        <v>1</v>
      </c>
      <c r="GM418">
        <v>1</v>
      </c>
      <c r="GR418">
        <v>1</v>
      </c>
      <c r="GS418">
        <v>8</v>
      </c>
      <c r="GT418">
        <v>2</v>
      </c>
      <c r="GU418">
        <v>0</v>
      </c>
      <c r="GV418">
        <v>1</v>
      </c>
      <c r="HI418" t="s">
        <v>430</v>
      </c>
      <c r="HJ418">
        <v>0</v>
      </c>
      <c r="HK418" t="s">
        <v>1227</v>
      </c>
      <c r="HL418">
        <v>0</v>
      </c>
      <c r="HM418" t="s">
        <v>505</v>
      </c>
      <c r="HN418">
        <v>0</v>
      </c>
      <c r="HO418" t="s">
        <v>431</v>
      </c>
      <c r="IB418">
        <v>30</v>
      </c>
      <c r="IC418" t="s">
        <v>1112</v>
      </c>
      <c r="ID418">
        <v>5</v>
      </c>
      <c r="IE418" t="s">
        <v>1113</v>
      </c>
      <c r="IL418">
        <v>5</v>
      </c>
      <c r="IM418" t="s">
        <v>1395</v>
      </c>
      <c r="IN418">
        <v>5</v>
      </c>
      <c r="IO418" t="s">
        <v>1305</v>
      </c>
      <c r="IP418">
        <v>8</v>
      </c>
      <c r="IQ418" t="s">
        <v>398</v>
      </c>
      <c r="JP418">
        <v>1</v>
      </c>
      <c r="JS418" t="s">
        <v>1398</v>
      </c>
      <c r="JV418">
        <v>96</v>
      </c>
      <c r="JX418">
        <v>8</v>
      </c>
      <c r="JY418">
        <v>128</v>
      </c>
      <c r="KM418" t="s">
        <v>1397</v>
      </c>
      <c r="LA418">
        <v>30</v>
      </c>
      <c r="LB418">
        <v>5</v>
      </c>
      <c r="LC418">
        <v>5</v>
      </c>
      <c r="LD418">
        <v>2</v>
      </c>
      <c r="LF418">
        <v>4</v>
      </c>
      <c r="LH418">
        <v>512</v>
      </c>
      <c r="LI418">
        <v>8000</v>
      </c>
      <c r="LJ418">
        <v>0</v>
      </c>
    </row>
    <row r="419" spans="1:322">
      <c r="A419" t="s">
        <v>2385</v>
      </c>
      <c r="B419">
        <v>417</v>
      </c>
      <c r="E419">
        <v>67</v>
      </c>
      <c r="F419">
        <v>9</v>
      </c>
      <c r="Y419" t="s">
        <v>1661</v>
      </c>
      <c r="AA419" t="s">
        <v>495</v>
      </c>
      <c r="AC419" t="s">
        <v>491</v>
      </c>
      <c r="AD419" t="s">
        <v>941</v>
      </c>
      <c r="AE419" t="s">
        <v>492</v>
      </c>
      <c r="AF419" t="s">
        <v>941</v>
      </c>
      <c r="AG419" t="s">
        <v>493</v>
      </c>
      <c r="AH419" t="s">
        <v>941</v>
      </c>
      <c r="EA419">
        <v>1</v>
      </c>
      <c r="EB419">
        <v>3</v>
      </c>
      <c r="ED419" t="s">
        <v>409</v>
      </c>
      <c r="EQ419" t="s">
        <v>429</v>
      </c>
      <c r="ER419" t="s">
        <v>429</v>
      </c>
      <c r="ES419" t="s">
        <v>1534</v>
      </c>
      <c r="EW419">
        <v>1</v>
      </c>
      <c r="EY419">
        <v>1</v>
      </c>
      <c r="EZ419">
        <v>1</v>
      </c>
      <c r="FW419">
        <v>1</v>
      </c>
      <c r="GL419">
        <v>0</v>
      </c>
      <c r="GM419">
        <v>0</v>
      </c>
      <c r="GV419">
        <v>1</v>
      </c>
      <c r="HH419">
        <v>0</v>
      </c>
      <c r="HI419" t="s">
        <v>430</v>
      </c>
      <c r="HN419">
        <v>0</v>
      </c>
      <c r="HO419" t="s">
        <v>431</v>
      </c>
      <c r="IB419">
        <v>200</v>
      </c>
      <c r="IC419" t="s">
        <v>412</v>
      </c>
      <c r="ID419">
        <v>25</v>
      </c>
      <c r="IE419" t="s">
        <v>413</v>
      </c>
      <c r="IF419">
        <v>30</v>
      </c>
      <c r="IG419" t="s">
        <v>1662</v>
      </c>
      <c r="IH419">
        <v>110</v>
      </c>
      <c r="II419" t="s">
        <v>1663</v>
      </c>
      <c r="JP419">
        <v>1</v>
      </c>
      <c r="JQ419">
        <v>10</v>
      </c>
      <c r="JR419">
        <v>10</v>
      </c>
      <c r="JX419">
        <v>8</v>
      </c>
      <c r="JY419">
        <v>128</v>
      </c>
      <c r="LF419">
        <v>4</v>
      </c>
      <c r="LG419">
        <v>10</v>
      </c>
      <c r="LI419">
        <v>0</v>
      </c>
      <c r="LJ419">
        <v>0</v>
      </c>
    </row>
    <row r="420" spans="1:322">
      <c r="A420" t="s">
        <v>2383</v>
      </c>
      <c r="B420">
        <v>418</v>
      </c>
      <c r="D420" t="s">
        <v>1471</v>
      </c>
      <c r="E420">
        <v>39</v>
      </c>
      <c r="F420">
        <v>2</v>
      </c>
      <c r="Y420" t="s">
        <v>1471</v>
      </c>
      <c r="AA420" t="s">
        <v>1472</v>
      </c>
      <c r="AC420" t="s">
        <v>864</v>
      </c>
      <c r="AD420" t="s">
        <v>498</v>
      </c>
      <c r="AE420" t="s">
        <v>1473</v>
      </c>
      <c r="AF420">
        <v>-100</v>
      </c>
      <c r="EA420">
        <v>1</v>
      </c>
      <c r="EB420">
        <v>4</v>
      </c>
      <c r="ED420" t="s">
        <v>372</v>
      </c>
      <c r="EG420" t="s">
        <v>1098</v>
      </c>
      <c r="EQ420" t="s">
        <v>370</v>
      </c>
      <c r="ER420" t="s">
        <v>370</v>
      </c>
      <c r="ES420" t="s">
        <v>374</v>
      </c>
      <c r="EW420">
        <v>1</v>
      </c>
      <c r="EY420">
        <v>1</v>
      </c>
      <c r="EZ420">
        <v>1</v>
      </c>
      <c r="FH420">
        <v>1</v>
      </c>
      <c r="FJ420">
        <v>1</v>
      </c>
      <c r="FW420">
        <v>1</v>
      </c>
      <c r="GL420">
        <v>1</v>
      </c>
      <c r="GM420">
        <v>1</v>
      </c>
      <c r="GR420">
        <v>1</v>
      </c>
      <c r="GS420">
        <v>8</v>
      </c>
      <c r="GT420">
        <v>4</v>
      </c>
      <c r="GU420">
        <v>0</v>
      </c>
      <c r="GV420">
        <v>1</v>
      </c>
      <c r="HH420" t="s">
        <v>495</v>
      </c>
      <c r="HI420" t="s">
        <v>430</v>
      </c>
      <c r="HJ420" t="s">
        <v>1472</v>
      </c>
      <c r="HK420" t="s">
        <v>571</v>
      </c>
      <c r="HN420">
        <v>100</v>
      </c>
      <c r="HO420" t="s">
        <v>431</v>
      </c>
      <c r="IB420">
        <v>105</v>
      </c>
      <c r="IC420" t="s">
        <v>432</v>
      </c>
      <c r="ID420">
        <v>1</v>
      </c>
      <c r="IE420" t="s">
        <v>433</v>
      </c>
      <c r="IF420">
        <v>25</v>
      </c>
      <c r="IG420" t="s">
        <v>1476</v>
      </c>
      <c r="IH420">
        <v>75</v>
      </c>
      <c r="II420" t="s">
        <v>1477</v>
      </c>
      <c r="IJ420">
        <v>0</v>
      </c>
      <c r="IK420" t="s">
        <v>1237</v>
      </c>
      <c r="IP420">
        <v>10</v>
      </c>
      <c r="IQ420" t="s">
        <v>398</v>
      </c>
      <c r="JP420">
        <v>1</v>
      </c>
      <c r="JQ420">
        <v>100</v>
      </c>
      <c r="JR420">
        <v>15</v>
      </c>
      <c r="JX420">
        <v>8</v>
      </c>
      <c r="JY420">
        <v>128</v>
      </c>
      <c r="KM420" t="s">
        <v>873</v>
      </c>
      <c r="LF420">
        <v>4</v>
      </c>
      <c r="LH420">
        <v>896</v>
      </c>
      <c r="LI420">
        <v>64000</v>
      </c>
      <c r="LJ420">
        <v>0</v>
      </c>
    </row>
    <row r="421" spans="1:322">
      <c r="A421" t="s">
        <v>2387</v>
      </c>
      <c r="B421">
        <v>419</v>
      </c>
      <c r="D421" t="s">
        <v>2639</v>
      </c>
      <c r="E421">
        <v>68</v>
      </c>
      <c r="F421">
        <v>164</v>
      </c>
      <c r="X421">
        <v>41347</v>
      </c>
      <c r="DH421">
        <v>59</v>
      </c>
      <c r="DI421">
        <v>103</v>
      </c>
      <c r="EA421">
        <v>1</v>
      </c>
      <c r="EB421">
        <v>3</v>
      </c>
      <c r="ED421" t="s">
        <v>372</v>
      </c>
      <c r="EF421">
        <v>1</v>
      </c>
      <c r="EG421" t="s">
        <v>1098</v>
      </c>
      <c r="EQ421" t="s">
        <v>429</v>
      </c>
      <c r="ER421" t="s">
        <v>429</v>
      </c>
      <c r="ES421" t="s">
        <v>374</v>
      </c>
      <c r="EV421">
        <v>1</v>
      </c>
      <c r="EW421">
        <v>1</v>
      </c>
      <c r="FH421">
        <v>1</v>
      </c>
      <c r="FJ421">
        <v>1</v>
      </c>
      <c r="FW421">
        <v>1</v>
      </c>
      <c r="GL421">
        <v>1</v>
      </c>
      <c r="GM421">
        <v>1</v>
      </c>
      <c r="GR421">
        <v>1</v>
      </c>
      <c r="GS421">
        <v>6</v>
      </c>
      <c r="GT421">
        <v>28</v>
      </c>
      <c r="GU421">
        <v>1</v>
      </c>
      <c r="HH421" t="s">
        <v>495</v>
      </c>
      <c r="HI421" t="s">
        <v>430</v>
      </c>
      <c r="HJ421">
        <v>0</v>
      </c>
      <c r="HK421" t="s">
        <v>1227</v>
      </c>
      <c r="HL421" t="s">
        <v>941</v>
      </c>
      <c r="HM421" t="s">
        <v>2642</v>
      </c>
      <c r="HN421">
        <v>0</v>
      </c>
      <c r="HO421" t="s">
        <v>2643</v>
      </c>
      <c r="HP421">
        <v>11</v>
      </c>
      <c r="HQ421" t="s">
        <v>2645</v>
      </c>
      <c r="HR421">
        <v>30</v>
      </c>
      <c r="HS421" t="s">
        <v>2646</v>
      </c>
      <c r="HT421">
        <v>0</v>
      </c>
      <c r="HU421" t="s">
        <v>2647</v>
      </c>
      <c r="IB421">
        <v>5</v>
      </c>
      <c r="IC421" t="s">
        <v>1442</v>
      </c>
      <c r="ID421">
        <v>1</v>
      </c>
      <c r="IE421" t="s">
        <v>433</v>
      </c>
      <c r="IF421">
        <v>10</v>
      </c>
      <c r="IG421" t="s">
        <v>1278</v>
      </c>
      <c r="IH421">
        <v>30</v>
      </c>
      <c r="II421" t="s">
        <v>1279</v>
      </c>
      <c r="IR421">
        <v>10</v>
      </c>
      <c r="IS421" t="s">
        <v>398</v>
      </c>
      <c r="IT421">
        <v>12</v>
      </c>
      <c r="IU421" t="s">
        <v>2648</v>
      </c>
      <c r="JP421">
        <v>1</v>
      </c>
      <c r="JQ421">
        <v>50</v>
      </c>
      <c r="JR421">
        <v>7</v>
      </c>
      <c r="JX421">
        <v>8</v>
      </c>
      <c r="JY421">
        <v>128</v>
      </c>
      <c r="LF421">
        <v>4</v>
      </c>
      <c r="LG421">
        <v>20</v>
      </c>
      <c r="LH421">
        <v>384</v>
      </c>
      <c r="LI421">
        <v>3000</v>
      </c>
      <c r="LJ421">
        <v>0</v>
      </c>
    </row>
    <row r="422" spans="1:322">
      <c r="A422" t="s">
        <v>2427</v>
      </c>
      <c r="B422">
        <v>420</v>
      </c>
      <c r="D422" t="s">
        <v>1121</v>
      </c>
      <c r="F422">
        <v>65</v>
      </c>
      <c r="X422">
        <v>73731</v>
      </c>
      <c r="Y422" t="s">
        <v>1122</v>
      </c>
      <c r="Z422" t="s">
        <v>1122</v>
      </c>
      <c r="AB422" t="s">
        <v>495</v>
      </c>
      <c r="AC422" t="s">
        <v>561</v>
      </c>
      <c r="AD422" t="s">
        <v>941</v>
      </c>
      <c r="AW422" t="s">
        <v>1125</v>
      </c>
      <c r="DZ422">
        <v>1</v>
      </c>
      <c r="EA422">
        <v>1</v>
      </c>
      <c r="EB422">
        <v>8</v>
      </c>
      <c r="ED422" t="s">
        <v>409</v>
      </c>
      <c r="ES422" t="s">
        <v>374</v>
      </c>
      <c r="FW422">
        <v>1</v>
      </c>
      <c r="FX422">
        <v>20</v>
      </c>
      <c r="GL422">
        <v>0</v>
      </c>
      <c r="GM422">
        <v>1</v>
      </c>
      <c r="GR422">
        <v>0</v>
      </c>
      <c r="GS422">
        <v>8</v>
      </c>
      <c r="GT422">
        <v>0</v>
      </c>
      <c r="GU422">
        <v>0</v>
      </c>
      <c r="GV422">
        <v>1</v>
      </c>
      <c r="GW422">
        <v>1</v>
      </c>
      <c r="GX422">
        <v>1</v>
      </c>
      <c r="GZ422">
        <v>50</v>
      </c>
      <c r="IB422">
        <v>16</v>
      </c>
      <c r="IC422" t="s">
        <v>414</v>
      </c>
      <c r="ID422">
        <v>2</v>
      </c>
      <c r="IE422" t="s">
        <v>415</v>
      </c>
      <c r="IF422">
        <v>15</v>
      </c>
      <c r="IG422" t="s">
        <v>1037</v>
      </c>
      <c r="IH422">
        <v>70</v>
      </c>
      <c r="II422" t="s">
        <v>1038</v>
      </c>
      <c r="JP422">
        <v>1</v>
      </c>
      <c r="JX422">
        <v>8</v>
      </c>
      <c r="LF422">
        <v>6</v>
      </c>
      <c r="LH422">
        <v>256</v>
      </c>
      <c r="LI422">
        <v>1000</v>
      </c>
      <c r="LJ422">
        <v>0</v>
      </c>
    </row>
    <row r="423" spans="1:322">
      <c r="A423" t="s">
        <v>2806</v>
      </c>
      <c r="B423">
        <v>421</v>
      </c>
      <c r="D423" t="s">
        <v>647</v>
      </c>
      <c r="P423" t="s">
        <v>2807</v>
      </c>
      <c r="CT423" t="s">
        <v>2808</v>
      </c>
      <c r="DE423" t="s">
        <v>650</v>
      </c>
      <c r="DN423" t="s">
        <v>2807</v>
      </c>
      <c r="EA423">
        <v>1</v>
      </c>
      <c r="EB423">
        <v>2</v>
      </c>
      <c r="ED423" t="s">
        <v>409</v>
      </c>
      <c r="EQ423" t="s">
        <v>383</v>
      </c>
      <c r="ER423" t="s">
        <v>383</v>
      </c>
      <c r="ES423" t="s">
        <v>374</v>
      </c>
      <c r="FJ423">
        <v>1</v>
      </c>
      <c r="FM423">
        <v>1</v>
      </c>
      <c r="FT423" t="s">
        <v>649</v>
      </c>
      <c r="FW423">
        <v>1</v>
      </c>
      <c r="GL423">
        <v>1</v>
      </c>
      <c r="GM423">
        <v>1</v>
      </c>
      <c r="GR423">
        <v>1</v>
      </c>
      <c r="GS423">
        <v>7</v>
      </c>
      <c r="GT423">
        <v>5</v>
      </c>
      <c r="GU423">
        <v>0</v>
      </c>
      <c r="GV423">
        <v>1</v>
      </c>
      <c r="IP423">
        <v>16</v>
      </c>
      <c r="IQ423" t="s">
        <v>398</v>
      </c>
      <c r="JP423">
        <v>1</v>
      </c>
      <c r="JX423">
        <v>7</v>
      </c>
      <c r="KM423" t="s">
        <v>399</v>
      </c>
      <c r="KN423">
        <v>8</v>
      </c>
      <c r="KO423">
        <v>3</v>
      </c>
      <c r="KP423">
        <v>4</v>
      </c>
      <c r="KQ423">
        <v>8</v>
      </c>
      <c r="KR423">
        <v>18</v>
      </c>
      <c r="KS423">
        <v>25</v>
      </c>
      <c r="KT423">
        <v>12</v>
      </c>
      <c r="KU423">
        <v>3</v>
      </c>
      <c r="KV423">
        <v>6</v>
      </c>
      <c r="KW423">
        <v>10</v>
      </c>
      <c r="KX423">
        <v>20</v>
      </c>
      <c r="KY423">
        <v>25</v>
      </c>
      <c r="LF423">
        <v>5</v>
      </c>
      <c r="LH423">
        <v>256</v>
      </c>
      <c r="LI423">
        <v>1000</v>
      </c>
      <c r="LJ423">
        <v>0</v>
      </c>
    </row>
    <row r="424" spans="1:322">
      <c r="A424" t="s">
        <v>2428</v>
      </c>
      <c r="B424">
        <v>422</v>
      </c>
      <c r="D424" t="s">
        <v>734</v>
      </c>
      <c r="P424" t="s">
        <v>2809</v>
      </c>
      <c r="CT424" t="s">
        <v>2808</v>
      </c>
      <c r="DE424" t="s">
        <v>724</v>
      </c>
      <c r="DN424" t="s">
        <v>2809</v>
      </c>
      <c r="EA424">
        <v>1</v>
      </c>
      <c r="EB424">
        <v>5</v>
      </c>
      <c r="ED424" t="s">
        <v>409</v>
      </c>
      <c r="EQ424" t="s">
        <v>383</v>
      </c>
      <c r="ER424" t="s">
        <v>383</v>
      </c>
      <c r="ES424" t="s">
        <v>374</v>
      </c>
      <c r="FJ424">
        <v>1</v>
      </c>
      <c r="FM424">
        <v>1</v>
      </c>
      <c r="FT424" t="s">
        <v>649</v>
      </c>
      <c r="FW424">
        <v>1</v>
      </c>
      <c r="GL424">
        <v>1</v>
      </c>
      <c r="GM424">
        <v>1</v>
      </c>
      <c r="GR424">
        <v>1</v>
      </c>
      <c r="GS424">
        <v>7</v>
      </c>
      <c r="GT424">
        <v>10</v>
      </c>
      <c r="GU424">
        <v>1</v>
      </c>
      <c r="GV424">
        <v>1</v>
      </c>
      <c r="HH424" t="s">
        <v>555</v>
      </c>
      <c r="HI424" t="s">
        <v>736</v>
      </c>
      <c r="IB424">
        <v>4</v>
      </c>
      <c r="IC424" t="s">
        <v>736</v>
      </c>
      <c r="IP424">
        <v>30</v>
      </c>
      <c r="IQ424" t="s">
        <v>398</v>
      </c>
      <c r="JP424">
        <v>1</v>
      </c>
      <c r="JX424">
        <v>7</v>
      </c>
      <c r="KM424" t="s">
        <v>399</v>
      </c>
      <c r="KN424">
        <v>10</v>
      </c>
      <c r="KO424">
        <v>4</v>
      </c>
      <c r="KP424">
        <v>8</v>
      </c>
      <c r="KQ424">
        <v>36</v>
      </c>
      <c r="KR424">
        <v>48</v>
      </c>
      <c r="KS424">
        <v>50</v>
      </c>
      <c r="KT424">
        <v>14</v>
      </c>
      <c r="KU424">
        <v>6</v>
      </c>
      <c r="KV424">
        <v>10</v>
      </c>
      <c r="KW424">
        <v>40</v>
      </c>
      <c r="KX424">
        <v>50</v>
      </c>
      <c r="KY424">
        <v>55</v>
      </c>
      <c r="KZ424" t="s">
        <v>2810</v>
      </c>
      <c r="LF424">
        <v>11</v>
      </c>
      <c r="LH424">
        <v>512</v>
      </c>
      <c r="LI424">
        <v>8000</v>
      </c>
      <c r="LJ424">
        <v>0</v>
      </c>
    </row>
    <row r="425" spans="1:322">
      <c r="A425" t="s">
        <v>2811</v>
      </c>
      <c r="B425">
        <v>423</v>
      </c>
      <c r="D425" t="s">
        <v>1281</v>
      </c>
      <c r="F425">
        <v>66</v>
      </c>
      <c r="X425">
        <v>42371</v>
      </c>
      <c r="Y425" t="s">
        <v>2812</v>
      </c>
      <c r="Z425" t="s">
        <v>2812</v>
      </c>
      <c r="AB425" t="s">
        <v>495</v>
      </c>
      <c r="AC425" t="s">
        <v>561</v>
      </c>
      <c r="AD425">
        <f>-MIN(LN34,100)</f>
        <v>-100</v>
      </c>
      <c r="EA425">
        <v>1</v>
      </c>
      <c r="EB425">
        <v>6</v>
      </c>
      <c r="ED425" t="s">
        <v>409</v>
      </c>
      <c r="ES425" t="s">
        <v>374</v>
      </c>
      <c r="ET425">
        <v>5</v>
      </c>
      <c r="EV425">
        <v>1</v>
      </c>
      <c r="FW425">
        <v>30</v>
      </c>
      <c r="FX425">
        <v>20</v>
      </c>
      <c r="GL425">
        <v>0</v>
      </c>
      <c r="GM425">
        <v>1</v>
      </c>
      <c r="GR425">
        <v>0</v>
      </c>
      <c r="GS425">
        <v>8</v>
      </c>
      <c r="GT425">
        <v>0</v>
      </c>
      <c r="GU425">
        <v>0</v>
      </c>
      <c r="GV425">
        <v>1</v>
      </c>
      <c r="GW425">
        <v>1</v>
      </c>
      <c r="GX425">
        <v>1</v>
      </c>
      <c r="GZ425">
        <v>50</v>
      </c>
      <c r="IB425">
        <v>20</v>
      </c>
      <c r="IC425" t="s">
        <v>414</v>
      </c>
      <c r="ID425">
        <v>0</v>
      </c>
      <c r="IE425" t="s">
        <v>415</v>
      </c>
      <c r="IF425">
        <v>30</v>
      </c>
      <c r="IG425" t="s">
        <v>1282</v>
      </c>
      <c r="IH425">
        <v>5</v>
      </c>
      <c r="II425" t="s">
        <v>1283</v>
      </c>
      <c r="IJ425">
        <v>40</v>
      </c>
      <c r="IK425" t="s">
        <v>1284</v>
      </c>
      <c r="IL425">
        <v>100</v>
      </c>
      <c r="IM425" t="s">
        <v>1285</v>
      </c>
      <c r="JP425">
        <v>1</v>
      </c>
      <c r="JX425">
        <v>8</v>
      </c>
      <c r="LF425">
        <v>6</v>
      </c>
      <c r="LH425">
        <v>896</v>
      </c>
      <c r="LI425">
        <v>64000</v>
      </c>
      <c r="LJ425">
        <v>0</v>
      </c>
    </row>
    <row r="426" spans="1:322">
      <c r="A426" t="s">
        <v>2813</v>
      </c>
      <c r="B426">
        <v>424</v>
      </c>
      <c r="D426" t="s">
        <v>1281</v>
      </c>
      <c r="F426">
        <v>66</v>
      </c>
      <c r="X426">
        <v>42371</v>
      </c>
      <c r="Y426" t="s">
        <v>2814</v>
      </c>
      <c r="Z426" t="s">
        <v>2814</v>
      </c>
      <c r="AB426" t="s">
        <v>495</v>
      </c>
      <c r="AC426" t="s">
        <v>563</v>
      </c>
      <c r="AD426">
        <f>-MIN(LN34,100)</f>
        <v>-100</v>
      </c>
      <c r="EA426">
        <v>1</v>
      </c>
      <c r="EB426">
        <v>6</v>
      </c>
      <c r="ED426" t="s">
        <v>409</v>
      </c>
      <c r="ES426" t="s">
        <v>374</v>
      </c>
      <c r="ET426">
        <v>5</v>
      </c>
      <c r="EV426">
        <v>1</v>
      </c>
      <c r="FW426">
        <v>30</v>
      </c>
      <c r="FX426">
        <v>20</v>
      </c>
      <c r="GL426">
        <v>0</v>
      </c>
      <c r="GM426">
        <v>1</v>
      </c>
      <c r="GR426">
        <v>0</v>
      </c>
      <c r="GS426">
        <v>8</v>
      </c>
      <c r="GT426">
        <v>0</v>
      </c>
      <c r="GU426">
        <v>0</v>
      </c>
      <c r="GV426">
        <v>1</v>
      </c>
      <c r="GW426">
        <v>1</v>
      </c>
      <c r="GX426">
        <v>1</v>
      </c>
      <c r="GZ426">
        <v>50</v>
      </c>
      <c r="IB426">
        <v>20</v>
      </c>
      <c r="IC426" t="s">
        <v>414</v>
      </c>
      <c r="ID426">
        <v>0</v>
      </c>
      <c r="IE426" t="s">
        <v>415</v>
      </c>
      <c r="IF426">
        <v>30</v>
      </c>
      <c r="IG426" t="s">
        <v>1282</v>
      </c>
      <c r="IH426">
        <v>5</v>
      </c>
      <c r="II426" t="s">
        <v>1283</v>
      </c>
      <c r="IJ426">
        <v>40</v>
      </c>
      <c r="IK426" t="s">
        <v>1284</v>
      </c>
      <c r="IL426">
        <v>100</v>
      </c>
      <c r="IM426" t="s">
        <v>1285</v>
      </c>
      <c r="JP426">
        <v>1</v>
      </c>
      <c r="JX426">
        <v>8</v>
      </c>
      <c r="LF426">
        <v>6</v>
      </c>
      <c r="LH426">
        <v>896</v>
      </c>
      <c r="LI426">
        <v>64000</v>
      </c>
      <c r="LJ426">
        <v>0</v>
      </c>
    </row>
    <row r="427" spans="1:322">
      <c r="A427" t="s">
        <v>2815</v>
      </c>
      <c r="B427">
        <v>425</v>
      </c>
      <c r="D427" t="s">
        <v>1281</v>
      </c>
      <c r="F427">
        <v>66</v>
      </c>
      <c r="X427">
        <v>42371</v>
      </c>
      <c r="Y427" t="s">
        <v>2816</v>
      </c>
      <c r="Z427" t="s">
        <v>2816</v>
      </c>
      <c r="AB427" t="s">
        <v>495</v>
      </c>
      <c r="AC427" t="s">
        <v>564</v>
      </c>
      <c r="AD427">
        <f>-MIN(LN34,100)</f>
        <v>-100</v>
      </c>
      <c r="EA427">
        <v>1</v>
      </c>
      <c r="EB427">
        <v>6</v>
      </c>
      <c r="ED427" t="s">
        <v>409</v>
      </c>
      <c r="ES427" t="s">
        <v>374</v>
      </c>
      <c r="ET427">
        <v>5</v>
      </c>
      <c r="EV427">
        <v>1</v>
      </c>
      <c r="FW427">
        <v>30</v>
      </c>
      <c r="FX427">
        <v>20</v>
      </c>
      <c r="GL427">
        <v>0</v>
      </c>
      <c r="GM427">
        <v>1</v>
      </c>
      <c r="GR427">
        <v>0</v>
      </c>
      <c r="GS427">
        <v>8</v>
      </c>
      <c r="GT427">
        <v>0</v>
      </c>
      <c r="GU427">
        <v>0</v>
      </c>
      <c r="GV427">
        <v>1</v>
      </c>
      <c r="GW427">
        <v>1</v>
      </c>
      <c r="GX427">
        <v>1</v>
      </c>
      <c r="GZ427">
        <v>50</v>
      </c>
      <c r="IB427">
        <v>20</v>
      </c>
      <c r="IC427" t="s">
        <v>414</v>
      </c>
      <c r="ID427">
        <v>0</v>
      </c>
      <c r="IE427" t="s">
        <v>415</v>
      </c>
      <c r="IF427">
        <v>30</v>
      </c>
      <c r="IG427" t="s">
        <v>1282</v>
      </c>
      <c r="IH427">
        <v>5</v>
      </c>
      <c r="II427" t="s">
        <v>1283</v>
      </c>
      <c r="IJ427">
        <v>40</v>
      </c>
      <c r="IK427" t="s">
        <v>1284</v>
      </c>
      <c r="IL427">
        <v>100</v>
      </c>
      <c r="IM427" t="s">
        <v>1285</v>
      </c>
      <c r="JP427">
        <v>1</v>
      </c>
      <c r="JX427">
        <v>8</v>
      </c>
      <c r="LF427">
        <v>6</v>
      </c>
      <c r="LH427">
        <v>896</v>
      </c>
      <c r="LI427">
        <v>64000</v>
      </c>
      <c r="LJ427">
        <v>0</v>
      </c>
    </row>
    <row r="428" spans="1:322">
      <c r="A428" t="s">
        <v>2817</v>
      </c>
      <c r="B428">
        <v>426</v>
      </c>
      <c r="F428">
        <v>171</v>
      </c>
      <c r="S428" t="s">
        <v>2818</v>
      </c>
      <c r="T428" t="s">
        <v>2818</v>
      </c>
      <c r="U428" t="s">
        <v>2818</v>
      </c>
      <c r="CT428" t="s">
        <v>660</v>
      </c>
      <c r="DE428" t="s">
        <v>661</v>
      </c>
      <c r="DI428">
        <v>108</v>
      </c>
      <c r="DO428" t="s">
        <v>2818</v>
      </c>
      <c r="EA428">
        <v>1</v>
      </c>
      <c r="EB428">
        <v>1</v>
      </c>
      <c r="ED428" t="s">
        <v>409</v>
      </c>
      <c r="EQ428" t="s">
        <v>383</v>
      </c>
      <c r="ER428" t="s">
        <v>383</v>
      </c>
      <c r="ES428" t="s">
        <v>374</v>
      </c>
      <c r="FJ428">
        <v>1</v>
      </c>
      <c r="FM428">
        <v>1</v>
      </c>
      <c r="FT428" t="s">
        <v>660</v>
      </c>
      <c r="FW428">
        <v>1</v>
      </c>
      <c r="FX428">
        <v>20</v>
      </c>
      <c r="GL428">
        <v>1</v>
      </c>
      <c r="GM428">
        <v>1</v>
      </c>
      <c r="GR428">
        <v>1</v>
      </c>
      <c r="GS428">
        <v>5</v>
      </c>
      <c r="GT428">
        <v>24</v>
      </c>
      <c r="GU428">
        <v>4</v>
      </c>
      <c r="GV428">
        <v>1</v>
      </c>
      <c r="HH428">
        <v>32</v>
      </c>
      <c r="HI428" t="s">
        <v>529</v>
      </c>
      <c r="IB428">
        <v>3</v>
      </c>
      <c r="IC428" t="s">
        <v>663</v>
      </c>
      <c r="ID428">
        <v>1</v>
      </c>
      <c r="IE428" t="s">
        <v>664</v>
      </c>
      <c r="IP428">
        <v>6</v>
      </c>
      <c r="IQ428" t="s">
        <v>398</v>
      </c>
      <c r="JP428">
        <v>1</v>
      </c>
      <c r="JX428">
        <v>7</v>
      </c>
      <c r="KM428" t="s">
        <v>460</v>
      </c>
      <c r="KN428">
        <v>4</v>
      </c>
      <c r="KO428">
        <v>1</v>
      </c>
      <c r="KP428">
        <v>1</v>
      </c>
      <c r="KQ428">
        <v>2</v>
      </c>
      <c r="KR428">
        <v>3</v>
      </c>
      <c r="KS428">
        <v>4</v>
      </c>
      <c r="KT428">
        <v>8</v>
      </c>
      <c r="KU428">
        <v>1</v>
      </c>
      <c r="KV428">
        <v>1</v>
      </c>
      <c r="KW428">
        <v>2</v>
      </c>
      <c r="KX428">
        <v>3</v>
      </c>
      <c r="KY428">
        <v>4</v>
      </c>
      <c r="KZ428" t="s">
        <v>665</v>
      </c>
      <c r="LH428">
        <v>256</v>
      </c>
      <c r="LI428">
        <v>1000</v>
      </c>
      <c r="LJ428">
        <v>0</v>
      </c>
    </row>
    <row r="429" spans="1:322">
      <c r="A429" t="s">
        <v>2819</v>
      </c>
      <c r="B429">
        <v>427</v>
      </c>
      <c r="D429" t="s">
        <v>1300</v>
      </c>
      <c r="E429">
        <v>32</v>
      </c>
      <c r="F429">
        <v>2</v>
      </c>
      <c r="CU429" t="s">
        <v>1301</v>
      </c>
      <c r="CV429">
        <v>1</v>
      </c>
      <c r="EA429">
        <v>1</v>
      </c>
      <c r="EB429">
        <v>7</v>
      </c>
      <c r="ED429" t="s">
        <v>372</v>
      </c>
      <c r="EG429" t="s">
        <v>1098</v>
      </c>
      <c r="EQ429" t="s">
        <v>370</v>
      </c>
      <c r="ER429" t="s">
        <v>370</v>
      </c>
      <c r="ES429" t="s">
        <v>374</v>
      </c>
      <c r="EW429">
        <v>1</v>
      </c>
      <c r="EY429">
        <v>1</v>
      </c>
      <c r="EZ429">
        <v>1</v>
      </c>
      <c r="FH429">
        <v>1</v>
      </c>
      <c r="FJ429">
        <v>1</v>
      </c>
      <c r="FW429">
        <v>1</v>
      </c>
      <c r="FX429">
        <v>20</v>
      </c>
      <c r="GL429">
        <v>1</v>
      </c>
      <c r="GM429">
        <v>1</v>
      </c>
      <c r="GR429">
        <v>1</v>
      </c>
      <c r="GS429">
        <v>8</v>
      </c>
      <c r="GT429">
        <v>2</v>
      </c>
      <c r="GU429">
        <v>0</v>
      </c>
      <c r="GV429">
        <v>1</v>
      </c>
      <c r="HH429" t="s">
        <v>1302</v>
      </c>
      <c r="HI429" t="s">
        <v>430</v>
      </c>
      <c r="HJ429" t="s">
        <v>404</v>
      </c>
      <c r="HK429" t="s">
        <v>1227</v>
      </c>
      <c r="HL429">
        <v>0</v>
      </c>
      <c r="HM429" t="s">
        <v>505</v>
      </c>
      <c r="HN429">
        <v>0</v>
      </c>
      <c r="HO429" t="s">
        <v>431</v>
      </c>
      <c r="IB429">
        <v>50</v>
      </c>
      <c r="IC429" t="s">
        <v>432</v>
      </c>
      <c r="ID429">
        <v>5</v>
      </c>
      <c r="IE429" t="s">
        <v>433</v>
      </c>
      <c r="IF429">
        <v>1</v>
      </c>
      <c r="IG429" t="s">
        <v>1303</v>
      </c>
      <c r="IH429">
        <v>1</v>
      </c>
      <c r="II429" t="s">
        <v>1304</v>
      </c>
      <c r="IN429">
        <v>5</v>
      </c>
      <c r="IO429" t="s">
        <v>1305</v>
      </c>
      <c r="IP429">
        <v>5</v>
      </c>
      <c r="IQ429" t="s">
        <v>398</v>
      </c>
      <c r="JP429">
        <v>1</v>
      </c>
      <c r="JS429" t="s">
        <v>1306</v>
      </c>
      <c r="JT429">
        <v>8</v>
      </c>
      <c r="JV429">
        <v>112</v>
      </c>
      <c r="JX429">
        <v>8</v>
      </c>
      <c r="JY429">
        <v>128</v>
      </c>
      <c r="LF429">
        <v>4</v>
      </c>
      <c r="LH429">
        <v>256</v>
      </c>
      <c r="LI429">
        <v>1000</v>
      </c>
      <c r="LJ429">
        <v>0</v>
      </c>
    </row>
    <row r="430" spans="1:322">
      <c r="A430" t="s">
        <v>2820</v>
      </c>
      <c r="B430">
        <v>428</v>
      </c>
      <c r="F430">
        <v>65</v>
      </c>
      <c r="X430">
        <v>73731</v>
      </c>
      <c r="Y430" t="s">
        <v>1041</v>
      </c>
      <c r="Z430" t="s">
        <v>1041</v>
      </c>
      <c r="AB430" t="s">
        <v>495</v>
      </c>
      <c r="AC430" t="s">
        <v>1042</v>
      </c>
      <c r="AD430" t="s">
        <v>1043</v>
      </c>
      <c r="AG430" t="s">
        <v>2821</v>
      </c>
      <c r="AH430">
        <v>0</v>
      </c>
      <c r="EA430">
        <v>1</v>
      </c>
      <c r="EB430">
        <v>9</v>
      </c>
      <c r="ED430" t="s">
        <v>409</v>
      </c>
      <c r="ES430" t="s">
        <v>374</v>
      </c>
      <c r="FW430">
        <v>6</v>
      </c>
      <c r="FX430">
        <v>20</v>
      </c>
      <c r="GL430">
        <v>0</v>
      </c>
      <c r="GM430">
        <v>1</v>
      </c>
      <c r="GR430">
        <v>0</v>
      </c>
      <c r="GS430">
        <v>8</v>
      </c>
      <c r="GT430">
        <v>0</v>
      </c>
      <c r="GU430">
        <v>0</v>
      </c>
      <c r="GV430">
        <v>1</v>
      </c>
      <c r="GW430">
        <v>1</v>
      </c>
      <c r="GX430">
        <v>1</v>
      </c>
      <c r="GZ430">
        <v>50</v>
      </c>
      <c r="IB430">
        <v>16</v>
      </c>
      <c r="IC430" t="s">
        <v>414</v>
      </c>
      <c r="ID430">
        <v>2</v>
      </c>
      <c r="IE430" t="s">
        <v>415</v>
      </c>
      <c r="IF430">
        <v>1</v>
      </c>
      <c r="IG430" t="s">
        <v>960</v>
      </c>
      <c r="IH430">
        <v>1</v>
      </c>
      <c r="II430" t="s">
        <v>961</v>
      </c>
      <c r="JP430">
        <v>1</v>
      </c>
      <c r="JX430">
        <v>8</v>
      </c>
      <c r="KN430">
        <v>15</v>
      </c>
      <c r="KO430">
        <v>10</v>
      </c>
      <c r="KP430">
        <v>10</v>
      </c>
      <c r="KQ430">
        <v>10</v>
      </c>
      <c r="KR430">
        <v>10</v>
      </c>
      <c r="KS430">
        <v>10</v>
      </c>
      <c r="LH430">
        <v>384</v>
      </c>
      <c r="LI430">
        <v>3000</v>
      </c>
      <c r="LJ430">
        <v>0</v>
      </c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3622E-7D25-4FD2-80A9-0CA79C03E28D}">
  <dimension ref="A1:LJ430"/>
  <sheetViews>
    <sheetView topLeftCell="A321" workbookViewId="0">
      <selection activeCell="G375" sqref="G375"/>
    </sheetView>
  </sheetViews>
  <sheetFormatPr defaultRowHeight="17.399999999999999"/>
  <cols>
    <col min="1" max="1" width="26.8984375" bestFit="1" customWidth="1"/>
  </cols>
  <sheetData>
    <row r="1" spans="1:322">
      <c r="A1" t="s">
        <v>43</v>
      </c>
      <c r="B1" t="s">
        <v>44</v>
      </c>
      <c r="C1" t="s">
        <v>45</v>
      </c>
      <c r="D1" t="s">
        <v>46</v>
      </c>
      <c r="E1" t="s">
        <v>47</v>
      </c>
      <c r="F1" t="s">
        <v>48</v>
      </c>
      <c r="G1" t="s">
        <v>49</v>
      </c>
      <c r="H1" t="s">
        <v>50</v>
      </c>
      <c r="I1" t="s">
        <v>51</v>
      </c>
      <c r="J1" t="s">
        <v>52</v>
      </c>
      <c r="K1" t="s">
        <v>53</v>
      </c>
      <c r="L1" t="s">
        <v>54</v>
      </c>
      <c r="M1" t="s">
        <v>55</v>
      </c>
      <c r="N1" t="s">
        <v>56</v>
      </c>
      <c r="O1" t="s">
        <v>57</v>
      </c>
      <c r="P1" t="s">
        <v>58</v>
      </c>
      <c r="Q1" t="s">
        <v>59</v>
      </c>
      <c r="R1" t="s">
        <v>60</v>
      </c>
      <c r="S1" t="s">
        <v>61</v>
      </c>
      <c r="T1" t="s">
        <v>62</v>
      </c>
      <c r="U1" t="s">
        <v>63</v>
      </c>
      <c r="V1" t="s">
        <v>64</v>
      </c>
      <c r="W1" t="s">
        <v>65</v>
      </c>
      <c r="X1" t="s">
        <v>66</v>
      </c>
      <c r="Y1" t="s">
        <v>67</v>
      </c>
      <c r="Z1" t="s">
        <v>68</v>
      </c>
      <c r="AA1" t="s">
        <v>69</v>
      </c>
      <c r="AB1" t="s">
        <v>70</v>
      </c>
      <c r="AC1" t="s">
        <v>71</v>
      </c>
      <c r="AD1" t="s">
        <v>72</v>
      </c>
      <c r="AE1" t="s">
        <v>73</v>
      </c>
      <c r="AF1" t="s">
        <v>74</v>
      </c>
      <c r="AG1" t="s">
        <v>75</v>
      </c>
      <c r="AH1" t="s">
        <v>76</v>
      </c>
      <c r="AI1" t="s">
        <v>77</v>
      </c>
      <c r="AJ1" t="s">
        <v>78</v>
      </c>
      <c r="AK1" t="s">
        <v>79</v>
      </c>
      <c r="AL1" t="s">
        <v>80</v>
      </c>
      <c r="AM1" t="s">
        <v>81</v>
      </c>
      <c r="AN1" t="s">
        <v>82</v>
      </c>
      <c r="AO1" t="s">
        <v>83</v>
      </c>
      <c r="AP1" t="s">
        <v>84</v>
      </c>
      <c r="AQ1" t="s">
        <v>85</v>
      </c>
      <c r="AR1" t="s">
        <v>86</v>
      </c>
      <c r="AS1" t="s">
        <v>87</v>
      </c>
      <c r="AT1" t="s">
        <v>88</v>
      </c>
      <c r="AU1" t="s">
        <v>89</v>
      </c>
      <c r="AV1" t="s">
        <v>90</v>
      </c>
      <c r="AW1" t="s">
        <v>91</v>
      </c>
      <c r="AX1" t="s">
        <v>92</v>
      </c>
      <c r="AY1" t="s">
        <v>93</v>
      </c>
      <c r="AZ1" t="s">
        <v>94</v>
      </c>
      <c r="BA1" t="s">
        <v>95</v>
      </c>
      <c r="BB1" t="s">
        <v>96</v>
      </c>
      <c r="BC1" t="s">
        <v>97</v>
      </c>
      <c r="BD1" t="s">
        <v>98</v>
      </c>
      <c r="BE1" t="s">
        <v>99</v>
      </c>
      <c r="BF1" t="s">
        <v>100</v>
      </c>
      <c r="BG1" t="s">
        <v>101</v>
      </c>
      <c r="BH1" t="s">
        <v>102</v>
      </c>
      <c r="BI1" t="s">
        <v>103</v>
      </c>
      <c r="BJ1" t="s">
        <v>104</v>
      </c>
      <c r="BK1" t="s">
        <v>105</v>
      </c>
      <c r="BL1" t="s">
        <v>106</v>
      </c>
      <c r="BM1" t="s">
        <v>107</v>
      </c>
      <c r="BN1" t="s">
        <v>108</v>
      </c>
      <c r="BO1" t="s">
        <v>109</v>
      </c>
      <c r="BP1" t="s">
        <v>110</v>
      </c>
      <c r="BQ1" t="s">
        <v>111</v>
      </c>
      <c r="BR1" t="s">
        <v>112</v>
      </c>
      <c r="BS1" t="s">
        <v>113</v>
      </c>
      <c r="BT1" t="s">
        <v>114</v>
      </c>
      <c r="BU1" t="s">
        <v>115</v>
      </c>
      <c r="BV1" t="s">
        <v>116</v>
      </c>
      <c r="BW1" t="s">
        <v>117</v>
      </c>
      <c r="BX1" t="s">
        <v>118</v>
      </c>
      <c r="BY1" t="s">
        <v>119</v>
      </c>
      <c r="BZ1" t="s">
        <v>120</v>
      </c>
      <c r="CA1" t="s">
        <v>121</v>
      </c>
      <c r="CB1" t="s">
        <v>122</v>
      </c>
      <c r="CC1" t="s">
        <v>123</v>
      </c>
      <c r="CD1" t="s">
        <v>124</v>
      </c>
      <c r="CE1" t="s">
        <v>125</v>
      </c>
      <c r="CF1" t="s">
        <v>126</v>
      </c>
      <c r="CG1" t="s">
        <v>127</v>
      </c>
      <c r="CH1" t="s">
        <v>128</v>
      </c>
      <c r="CI1" t="s">
        <v>129</v>
      </c>
      <c r="CJ1" t="s">
        <v>130</v>
      </c>
      <c r="CK1" t="s">
        <v>131</v>
      </c>
      <c r="CL1" t="s">
        <v>132</v>
      </c>
      <c r="CM1" t="s">
        <v>133</v>
      </c>
      <c r="CN1" t="s">
        <v>134</v>
      </c>
      <c r="CO1" t="s">
        <v>135</v>
      </c>
      <c r="CP1" t="s">
        <v>136</v>
      </c>
      <c r="CQ1" t="s">
        <v>137</v>
      </c>
      <c r="CR1" t="s">
        <v>138</v>
      </c>
      <c r="CS1" t="s">
        <v>139</v>
      </c>
      <c r="CT1" t="s">
        <v>140</v>
      </c>
      <c r="CU1" t="s">
        <v>141</v>
      </c>
      <c r="CV1" t="s">
        <v>142</v>
      </c>
      <c r="CW1" t="s">
        <v>143</v>
      </c>
      <c r="CX1" t="s">
        <v>144</v>
      </c>
      <c r="CY1" t="s">
        <v>145</v>
      </c>
      <c r="CZ1" t="s">
        <v>146</v>
      </c>
      <c r="DA1" t="s">
        <v>147</v>
      </c>
      <c r="DB1" t="s">
        <v>148</v>
      </c>
      <c r="DC1" t="s">
        <v>149</v>
      </c>
      <c r="DD1" t="s">
        <v>150</v>
      </c>
      <c r="DE1" t="s">
        <v>151</v>
      </c>
      <c r="DF1" t="s">
        <v>152</v>
      </c>
      <c r="DG1" t="s">
        <v>153</v>
      </c>
      <c r="DH1" t="s">
        <v>154</v>
      </c>
      <c r="DI1" t="s">
        <v>155</v>
      </c>
      <c r="DJ1" t="s">
        <v>156</v>
      </c>
      <c r="DK1" t="s">
        <v>157</v>
      </c>
      <c r="DL1" t="s">
        <v>158</v>
      </c>
      <c r="DM1" t="s">
        <v>159</v>
      </c>
      <c r="DN1" t="s">
        <v>160</v>
      </c>
      <c r="DO1" t="s">
        <v>161</v>
      </c>
      <c r="DP1" t="s">
        <v>162</v>
      </c>
      <c r="DQ1" t="s">
        <v>163</v>
      </c>
      <c r="DR1" t="s">
        <v>164</v>
      </c>
      <c r="DS1" t="s">
        <v>165</v>
      </c>
      <c r="DT1" t="s">
        <v>166</v>
      </c>
      <c r="DU1" t="s">
        <v>167</v>
      </c>
      <c r="DV1" t="s">
        <v>168</v>
      </c>
      <c r="DW1" t="s">
        <v>169</v>
      </c>
      <c r="DX1" t="s">
        <v>170</v>
      </c>
      <c r="DY1" t="s">
        <v>171</v>
      </c>
      <c r="DZ1" t="s">
        <v>172</v>
      </c>
      <c r="EA1" t="s">
        <v>173</v>
      </c>
      <c r="EB1" t="s">
        <v>174</v>
      </c>
      <c r="EC1" t="s">
        <v>175</v>
      </c>
      <c r="ED1" t="s">
        <v>176</v>
      </c>
      <c r="EE1" t="s">
        <v>177</v>
      </c>
      <c r="EF1" t="s">
        <v>178</v>
      </c>
      <c r="EG1" t="s">
        <v>179</v>
      </c>
      <c r="EH1" t="s">
        <v>180</v>
      </c>
      <c r="EI1" t="s">
        <v>181</v>
      </c>
      <c r="EJ1" t="s">
        <v>182</v>
      </c>
      <c r="EK1" t="s">
        <v>183</v>
      </c>
      <c r="EL1" t="s">
        <v>184</v>
      </c>
      <c r="EM1" t="s">
        <v>185</v>
      </c>
      <c r="EN1" t="s">
        <v>186</v>
      </c>
      <c r="EO1" t="s">
        <v>187</v>
      </c>
      <c r="EP1" t="s">
        <v>188</v>
      </c>
      <c r="EQ1" t="s">
        <v>189</v>
      </c>
      <c r="ER1" t="s">
        <v>190</v>
      </c>
      <c r="ES1" t="s">
        <v>191</v>
      </c>
      <c r="ET1" t="s">
        <v>192</v>
      </c>
      <c r="EU1" t="s">
        <v>193</v>
      </c>
      <c r="EV1" t="s">
        <v>194</v>
      </c>
      <c r="EW1" t="s">
        <v>195</v>
      </c>
      <c r="EX1" t="s">
        <v>196</v>
      </c>
      <c r="EY1" t="s">
        <v>197</v>
      </c>
      <c r="EZ1" t="s">
        <v>198</v>
      </c>
      <c r="FA1" t="s">
        <v>199</v>
      </c>
      <c r="FB1" t="s">
        <v>200</v>
      </c>
      <c r="FC1" t="s">
        <v>201</v>
      </c>
      <c r="FD1" t="s">
        <v>202</v>
      </c>
      <c r="FE1" t="s">
        <v>203</v>
      </c>
      <c r="FF1" t="s">
        <v>204</v>
      </c>
      <c r="FG1" t="s">
        <v>205</v>
      </c>
      <c r="FH1" t="s">
        <v>206</v>
      </c>
      <c r="FI1" t="s">
        <v>207</v>
      </c>
      <c r="FJ1" t="s">
        <v>208</v>
      </c>
      <c r="FK1" t="s">
        <v>209</v>
      </c>
      <c r="FL1" t="s">
        <v>210</v>
      </c>
      <c r="FM1" t="s">
        <v>211</v>
      </c>
      <c r="FN1" t="s">
        <v>212</v>
      </c>
      <c r="FO1" t="s">
        <v>213</v>
      </c>
      <c r="FP1" t="s">
        <v>214</v>
      </c>
      <c r="FQ1" t="s">
        <v>215</v>
      </c>
      <c r="FR1" t="s">
        <v>216</v>
      </c>
      <c r="FS1" t="s">
        <v>217</v>
      </c>
      <c r="FT1" t="s">
        <v>218</v>
      </c>
      <c r="FU1" t="s">
        <v>219</v>
      </c>
      <c r="FV1" t="s">
        <v>220</v>
      </c>
      <c r="FW1" t="s">
        <v>221</v>
      </c>
      <c r="FX1" t="s">
        <v>222</v>
      </c>
      <c r="FY1" t="s">
        <v>223</v>
      </c>
      <c r="FZ1" t="s">
        <v>224</v>
      </c>
      <c r="GA1" t="s">
        <v>225</v>
      </c>
      <c r="GB1" t="s">
        <v>226</v>
      </c>
      <c r="GC1" t="s">
        <v>227</v>
      </c>
      <c r="GD1" t="s">
        <v>228</v>
      </c>
      <c r="GE1" t="s">
        <v>229</v>
      </c>
      <c r="GF1" t="s">
        <v>230</v>
      </c>
      <c r="GG1" t="s">
        <v>231</v>
      </c>
      <c r="GH1" t="s">
        <v>232</v>
      </c>
      <c r="GI1" t="s">
        <v>233</v>
      </c>
      <c r="GJ1" t="s">
        <v>234</v>
      </c>
      <c r="GK1" t="s">
        <v>235</v>
      </c>
      <c r="GL1" t="s">
        <v>236</v>
      </c>
      <c r="GM1" t="s">
        <v>237</v>
      </c>
      <c r="GN1" t="s">
        <v>238</v>
      </c>
      <c r="GO1" t="s">
        <v>239</v>
      </c>
      <c r="GP1" t="s">
        <v>240</v>
      </c>
      <c r="GQ1" t="s">
        <v>241</v>
      </c>
      <c r="GR1" t="s">
        <v>242</v>
      </c>
      <c r="GS1" t="s">
        <v>243</v>
      </c>
      <c r="GT1" t="s">
        <v>244</v>
      </c>
      <c r="GU1" t="s">
        <v>245</v>
      </c>
      <c r="GV1" t="s">
        <v>246</v>
      </c>
      <c r="GW1" t="s">
        <v>247</v>
      </c>
      <c r="GX1" t="s">
        <v>248</v>
      </c>
      <c r="GY1" t="s">
        <v>249</v>
      </c>
      <c r="GZ1" t="s">
        <v>250</v>
      </c>
      <c r="HA1" t="s">
        <v>251</v>
      </c>
      <c r="HB1" t="s">
        <v>252</v>
      </c>
      <c r="HC1" t="s">
        <v>253</v>
      </c>
      <c r="HD1" t="s">
        <v>254</v>
      </c>
      <c r="HE1" t="s">
        <v>255</v>
      </c>
      <c r="HF1" t="s">
        <v>256</v>
      </c>
      <c r="HG1" t="s">
        <v>257</v>
      </c>
      <c r="HH1" t="s">
        <v>258</v>
      </c>
      <c r="HI1" t="s">
        <v>259</v>
      </c>
      <c r="HJ1" t="s">
        <v>260</v>
      </c>
      <c r="HK1" t="s">
        <v>261</v>
      </c>
      <c r="HL1" t="s">
        <v>262</v>
      </c>
      <c r="HM1" t="s">
        <v>263</v>
      </c>
      <c r="HN1" t="s">
        <v>264</v>
      </c>
      <c r="HO1" t="s">
        <v>265</v>
      </c>
      <c r="HP1" t="s">
        <v>266</v>
      </c>
      <c r="HQ1" t="s">
        <v>267</v>
      </c>
      <c r="HR1" t="s">
        <v>268</v>
      </c>
      <c r="HS1" t="s">
        <v>269</v>
      </c>
      <c r="HT1" t="s">
        <v>270</v>
      </c>
      <c r="HU1" t="s">
        <v>271</v>
      </c>
      <c r="HV1" t="s">
        <v>272</v>
      </c>
      <c r="HW1" t="s">
        <v>273</v>
      </c>
      <c r="HX1" t="s">
        <v>274</v>
      </c>
      <c r="HY1" t="s">
        <v>275</v>
      </c>
      <c r="HZ1" t="s">
        <v>276</v>
      </c>
      <c r="IA1" t="s">
        <v>277</v>
      </c>
      <c r="IB1" t="s">
        <v>278</v>
      </c>
      <c r="IC1" t="s">
        <v>279</v>
      </c>
      <c r="ID1" t="s">
        <v>280</v>
      </c>
      <c r="IE1" t="s">
        <v>281</v>
      </c>
      <c r="IF1" t="s">
        <v>282</v>
      </c>
      <c r="IG1" t="s">
        <v>283</v>
      </c>
      <c r="IH1" t="s">
        <v>284</v>
      </c>
      <c r="II1" t="s">
        <v>285</v>
      </c>
      <c r="IJ1" t="s">
        <v>286</v>
      </c>
      <c r="IK1" t="s">
        <v>287</v>
      </c>
      <c r="IL1" t="s">
        <v>288</v>
      </c>
      <c r="IM1" t="s">
        <v>289</v>
      </c>
      <c r="IN1" t="s">
        <v>290</v>
      </c>
      <c r="IO1" t="s">
        <v>291</v>
      </c>
      <c r="IP1" t="s">
        <v>292</v>
      </c>
      <c r="IQ1" t="s">
        <v>293</v>
      </c>
      <c r="IR1" t="s">
        <v>294</v>
      </c>
      <c r="IS1" t="s">
        <v>295</v>
      </c>
      <c r="IT1" t="s">
        <v>296</v>
      </c>
      <c r="IU1" t="s">
        <v>297</v>
      </c>
      <c r="IV1" t="s">
        <v>298</v>
      </c>
      <c r="IW1" t="s">
        <v>299</v>
      </c>
      <c r="IX1" t="s">
        <v>300</v>
      </c>
      <c r="IY1" t="s">
        <v>301</v>
      </c>
      <c r="IZ1" t="s">
        <v>302</v>
      </c>
      <c r="JA1" t="s">
        <v>303</v>
      </c>
      <c r="JB1" t="s">
        <v>304</v>
      </c>
      <c r="JC1" t="s">
        <v>305</v>
      </c>
      <c r="JD1" t="s">
        <v>306</v>
      </c>
      <c r="JE1" t="s">
        <v>307</v>
      </c>
      <c r="JF1" t="s">
        <v>308</v>
      </c>
      <c r="JG1" t="s">
        <v>309</v>
      </c>
      <c r="JH1" t="s">
        <v>310</v>
      </c>
      <c r="JI1" t="s">
        <v>311</v>
      </c>
      <c r="JJ1" t="s">
        <v>312</v>
      </c>
      <c r="JK1" t="s">
        <v>313</v>
      </c>
      <c r="JL1" t="s">
        <v>314</v>
      </c>
      <c r="JM1" t="s">
        <v>315</v>
      </c>
      <c r="JN1" t="s">
        <v>316</v>
      </c>
      <c r="JO1" t="s">
        <v>317</v>
      </c>
      <c r="JP1" t="s">
        <v>318</v>
      </c>
      <c r="JQ1" t="s">
        <v>319</v>
      </c>
      <c r="JR1" t="s">
        <v>320</v>
      </c>
      <c r="JS1" t="s">
        <v>321</v>
      </c>
      <c r="JT1" t="s">
        <v>322</v>
      </c>
      <c r="JU1" t="s">
        <v>323</v>
      </c>
      <c r="JV1" t="s">
        <v>324</v>
      </c>
      <c r="JW1" t="s">
        <v>325</v>
      </c>
      <c r="JX1" t="s">
        <v>326</v>
      </c>
      <c r="JY1" t="s">
        <v>327</v>
      </c>
      <c r="JZ1" t="s">
        <v>328</v>
      </c>
      <c r="KA1" t="s">
        <v>329</v>
      </c>
      <c r="KB1" t="s">
        <v>330</v>
      </c>
      <c r="KC1" t="s">
        <v>331</v>
      </c>
      <c r="KD1" t="s">
        <v>332</v>
      </c>
      <c r="KE1" t="s">
        <v>333</v>
      </c>
      <c r="KF1" t="s">
        <v>334</v>
      </c>
      <c r="KG1" t="s">
        <v>335</v>
      </c>
      <c r="KH1" t="s">
        <v>336</v>
      </c>
      <c r="KI1" t="s">
        <v>337</v>
      </c>
      <c r="KJ1" t="s">
        <v>338</v>
      </c>
      <c r="KK1" t="s">
        <v>339</v>
      </c>
      <c r="KL1" t="s">
        <v>340</v>
      </c>
      <c r="KM1" t="s">
        <v>341</v>
      </c>
      <c r="KN1" t="s">
        <v>342</v>
      </c>
      <c r="KO1" t="s">
        <v>343</v>
      </c>
      <c r="KP1" t="s">
        <v>344</v>
      </c>
      <c r="KQ1" t="s">
        <v>345</v>
      </c>
      <c r="KR1" t="s">
        <v>346</v>
      </c>
      <c r="KS1" t="s">
        <v>347</v>
      </c>
      <c r="KT1" t="s">
        <v>348</v>
      </c>
      <c r="KU1" t="s">
        <v>349</v>
      </c>
      <c r="KV1" t="s">
        <v>350</v>
      </c>
      <c r="KW1" t="s">
        <v>351</v>
      </c>
      <c r="KX1" t="s">
        <v>352</v>
      </c>
      <c r="KY1" t="s">
        <v>353</v>
      </c>
      <c r="KZ1" t="s">
        <v>354</v>
      </c>
      <c r="LA1" t="s">
        <v>355</v>
      </c>
      <c r="LB1" t="s">
        <v>356</v>
      </c>
      <c r="LC1" t="s">
        <v>357</v>
      </c>
      <c r="LD1" t="s">
        <v>358</v>
      </c>
      <c r="LE1" t="s">
        <v>359</v>
      </c>
      <c r="LF1" t="s">
        <v>360</v>
      </c>
      <c r="LG1" t="s">
        <v>361</v>
      </c>
      <c r="LH1" t="s">
        <v>362</v>
      </c>
      <c r="LI1" t="s">
        <v>363</v>
      </c>
      <c r="LJ1" t="s">
        <v>364</v>
      </c>
    </row>
    <row r="2" spans="1:322">
      <c r="A2" t="s">
        <v>365</v>
      </c>
      <c r="B2">
        <v>0</v>
      </c>
      <c r="D2" t="s">
        <v>366</v>
      </c>
      <c r="E2">
        <v>1</v>
      </c>
      <c r="F2">
        <v>1</v>
      </c>
      <c r="DH2">
        <v>1</v>
      </c>
      <c r="DI2">
        <v>1</v>
      </c>
      <c r="EB2">
        <v>0</v>
      </c>
      <c r="ED2" t="s">
        <v>367</v>
      </c>
      <c r="EG2" t="s">
        <v>368</v>
      </c>
      <c r="EJ2" t="s">
        <v>369</v>
      </c>
      <c r="EQ2" t="s">
        <v>370</v>
      </c>
      <c r="ER2" t="s">
        <v>370</v>
      </c>
      <c r="ES2" t="s">
        <v>370</v>
      </c>
      <c r="EW2">
        <v>1</v>
      </c>
      <c r="EY2">
        <v>1</v>
      </c>
      <c r="EZ2">
        <v>1</v>
      </c>
      <c r="FH2">
        <v>1</v>
      </c>
      <c r="FJ2">
        <v>1</v>
      </c>
      <c r="FW2">
        <v>1</v>
      </c>
      <c r="GF2">
        <v>1</v>
      </c>
      <c r="GL2">
        <v>1</v>
      </c>
      <c r="GM2">
        <v>1</v>
      </c>
      <c r="GR2">
        <v>0</v>
      </c>
      <c r="GS2">
        <v>8</v>
      </c>
      <c r="GT2">
        <v>0</v>
      </c>
      <c r="GU2">
        <v>0</v>
      </c>
      <c r="GV2">
        <v>1</v>
      </c>
      <c r="HB2">
        <v>1</v>
      </c>
      <c r="HC2">
        <v>0</v>
      </c>
      <c r="HD2">
        <v>1</v>
      </c>
      <c r="JP2">
        <v>1</v>
      </c>
      <c r="JX2">
        <v>8</v>
      </c>
      <c r="JY2">
        <v>128</v>
      </c>
      <c r="LI2">
        <v>0</v>
      </c>
      <c r="LJ2">
        <v>0</v>
      </c>
    </row>
    <row r="3" spans="1:322">
      <c r="A3" t="s">
        <v>325</v>
      </c>
      <c r="B3">
        <v>1</v>
      </c>
      <c r="D3" t="s">
        <v>371</v>
      </c>
      <c r="E3">
        <v>2</v>
      </c>
      <c r="F3">
        <v>2</v>
      </c>
      <c r="DH3">
        <v>0</v>
      </c>
      <c r="DI3">
        <v>0</v>
      </c>
      <c r="EB3">
        <v>0</v>
      </c>
      <c r="ED3" t="s">
        <v>372</v>
      </c>
      <c r="EE3">
        <v>4</v>
      </c>
      <c r="EQ3" t="s">
        <v>373</v>
      </c>
      <c r="ER3" t="s">
        <v>373</v>
      </c>
      <c r="ES3" t="s">
        <v>374</v>
      </c>
      <c r="EY3">
        <v>1</v>
      </c>
      <c r="EZ3">
        <v>1</v>
      </c>
      <c r="FG3">
        <v>1</v>
      </c>
      <c r="FJ3">
        <v>1</v>
      </c>
      <c r="FW3">
        <v>1</v>
      </c>
      <c r="GF3">
        <v>1</v>
      </c>
      <c r="GL3">
        <v>0</v>
      </c>
      <c r="GM3">
        <v>0</v>
      </c>
      <c r="GR3">
        <v>0</v>
      </c>
      <c r="GS3">
        <v>8</v>
      </c>
      <c r="GT3">
        <v>0</v>
      </c>
      <c r="GU3">
        <v>0</v>
      </c>
      <c r="JP3">
        <v>1</v>
      </c>
      <c r="JW3">
        <v>1</v>
      </c>
      <c r="JX3">
        <v>8</v>
      </c>
      <c r="LI3">
        <v>0</v>
      </c>
      <c r="LJ3">
        <v>0</v>
      </c>
    </row>
    <row r="4" spans="1:322">
      <c r="A4" t="s">
        <v>375</v>
      </c>
      <c r="B4">
        <v>2</v>
      </c>
      <c r="D4" t="s">
        <v>376</v>
      </c>
      <c r="E4">
        <v>65</v>
      </c>
      <c r="F4">
        <v>3</v>
      </c>
      <c r="DH4">
        <v>2</v>
      </c>
      <c r="DI4">
        <v>2</v>
      </c>
      <c r="EB4">
        <v>0</v>
      </c>
      <c r="ED4" t="s">
        <v>377</v>
      </c>
      <c r="EG4" t="s">
        <v>378</v>
      </c>
      <c r="EQ4" t="s">
        <v>379</v>
      </c>
      <c r="ER4" t="s">
        <v>379</v>
      </c>
      <c r="ES4" t="s">
        <v>374</v>
      </c>
      <c r="EW4">
        <v>1</v>
      </c>
      <c r="FJ4">
        <v>1</v>
      </c>
      <c r="FW4">
        <v>1</v>
      </c>
      <c r="GL4">
        <v>1</v>
      </c>
      <c r="GM4">
        <v>1</v>
      </c>
      <c r="GR4">
        <v>0</v>
      </c>
      <c r="GS4">
        <v>8</v>
      </c>
      <c r="GT4">
        <v>0</v>
      </c>
      <c r="GU4">
        <v>0</v>
      </c>
      <c r="GV4">
        <v>1</v>
      </c>
      <c r="JP4">
        <v>1</v>
      </c>
      <c r="JX4">
        <v>8</v>
      </c>
      <c r="JY4">
        <v>128</v>
      </c>
      <c r="LI4">
        <v>0</v>
      </c>
      <c r="LJ4">
        <v>0</v>
      </c>
    </row>
    <row r="5" spans="1:322">
      <c r="A5" t="s">
        <v>380</v>
      </c>
      <c r="B5">
        <v>3</v>
      </c>
      <c r="D5" t="s">
        <v>381</v>
      </c>
      <c r="E5">
        <v>3</v>
      </c>
      <c r="F5">
        <v>4</v>
      </c>
      <c r="CS5">
        <v>1</v>
      </c>
      <c r="CT5" t="s">
        <v>382</v>
      </c>
      <c r="DH5">
        <v>3</v>
      </c>
      <c r="DI5">
        <v>0</v>
      </c>
      <c r="EB5">
        <v>0</v>
      </c>
      <c r="ED5" t="s">
        <v>377</v>
      </c>
      <c r="EQ5" t="s">
        <v>383</v>
      </c>
      <c r="ER5" t="s">
        <v>383</v>
      </c>
      <c r="ES5" t="s">
        <v>374</v>
      </c>
      <c r="EY5">
        <v>1</v>
      </c>
      <c r="FE5">
        <v>1</v>
      </c>
      <c r="FW5">
        <v>1</v>
      </c>
      <c r="GF5">
        <v>1</v>
      </c>
      <c r="GL5">
        <v>0</v>
      </c>
      <c r="GM5">
        <v>1</v>
      </c>
      <c r="GR5">
        <v>0</v>
      </c>
      <c r="GS5">
        <v>8</v>
      </c>
      <c r="GT5">
        <v>0</v>
      </c>
      <c r="GU5">
        <v>0</v>
      </c>
      <c r="GV5">
        <v>1</v>
      </c>
      <c r="GW5">
        <v>1</v>
      </c>
      <c r="JP5">
        <v>1</v>
      </c>
      <c r="JX5">
        <v>8</v>
      </c>
      <c r="LI5">
        <v>0</v>
      </c>
      <c r="LJ5">
        <v>0</v>
      </c>
    </row>
    <row r="6" spans="1:322">
      <c r="A6" t="s">
        <v>384</v>
      </c>
      <c r="B6">
        <v>4</v>
      </c>
      <c r="D6" t="s">
        <v>385</v>
      </c>
      <c r="E6">
        <v>65</v>
      </c>
      <c r="F6">
        <v>5</v>
      </c>
      <c r="DH6">
        <v>2</v>
      </c>
      <c r="DI6">
        <v>2</v>
      </c>
      <c r="EB6">
        <v>0</v>
      </c>
      <c r="ED6" t="s">
        <v>377</v>
      </c>
      <c r="EE6">
        <v>1</v>
      </c>
      <c r="EG6" t="s">
        <v>378</v>
      </c>
      <c r="EQ6" t="s">
        <v>386</v>
      </c>
      <c r="ER6" t="s">
        <v>386</v>
      </c>
      <c r="ES6" t="s">
        <v>374</v>
      </c>
      <c r="EV6">
        <v>1</v>
      </c>
      <c r="EW6">
        <v>1</v>
      </c>
      <c r="FJ6">
        <v>1</v>
      </c>
      <c r="FW6">
        <v>1</v>
      </c>
      <c r="GL6">
        <v>1</v>
      </c>
      <c r="GM6">
        <v>1</v>
      </c>
      <c r="GR6">
        <v>0</v>
      </c>
      <c r="GS6">
        <v>8</v>
      </c>
      <c r="GT6">
        <v>0</v>
      </c>
      <c r="GU6">
        <v>0</v>
      </c>
      <c r="GV6">
        <v>1</v>
      </c>
      <c r="JP6">
        <v>1</v>
      </c>
      <c r="JX6">
        <v>8</v>
      </c>
      <c r="LI6">
        <v>0</v>
      </c>
      <c r="LJ6">
        <v>0</v>
      </c>
    </row>
    <row r="7" spans="1:322">
      <c r="A7" t="s">
        <v>387</v>
      </c>
      <c r="B7">
        <v>5</v>
      </c>
      <c r="D7" t="s">
        <v>388</v>
      </c>
      <c r="E7">
        <v>1</v>
      </c>
      <c r="F7">
        <v>1</v>
      </c>
      <c r="DH7">
        <v>4</v>
      </c>
      <c r="DI7">
        <v>1</v>
      </c>
      <c r="EB7">
        <v>0</v>
      </c>
      <c r="ED7" t="s">
        <v>367</v>
      </c>
      <c r="EE7">
        <v>1</v>
      </c>
      <c r="EG7" t="s">
        <v>368</v>
      </c>
      <c r="EJ7" t="s">
        <v>369</v>
      </c>
      <c r="EQ7" t="s">
        <v>389</v>
      </c>
      <c r="ER7" t="s">
        <v>389</v>
      </c>
      <c r="ES7" t="s">
        <v>389</v>
      </c>
      <c r="EV7">
        <v>1</v>
      </c>
      <c r="EW7">
        <v>1</v>
      </c>
      <c r="EY7">
        <v>1</v>
      </c>
      <c r="EZ7">
        <v>1</v>
      </c>
      <c r="FJ7">
        <v>1</v>
      </c>
      <c r="FW7">
        <v>1</v>
      </c>
      <c r="GL7">
        <v>0</v>
      </c>
      <c r="GM7">
        <v>0</v>
      </c>
      <c r="GR7">
        <v>0</v>
      </c>
      <c r="GS7">
        <v>8</v>
      </c>
      <c r="GT7">
        <v>0</v>
      </c>
      <c r="GU7">
        <v>0</v>
      </c>
      <c r="GV7">
        <v>1</v>
      </c>
      <c r="HB7">
        <v>1</v>
      </c>
      <c r="HC7">
        <v>0</v>
      </c>
      <c r="HD7">
        <v>1</v>
      </c>
      <c r="JP7">
        <v>1</v>
      </c>
      <c r="JX7">
        <v>8</v>
      </c>
      <c r="LI7">
        <v>0</v>
      </c>
      <c r="LJ7">
        <v>0</v>
      </c>
    </row>
    <row r="8" spans="1:322">
      <c r="A8" t="s">
        <v>390</v>
      </c>
      <c r="B8">
        <v>6</v>
      </c>
      <c r="C8" t="s">
        <v>391</v>
      </c>
      <c r="D8" t="s">
        <v>392</v>
      </c>
      <c r="P8" t="s">
        <v>393</v>
      </c>
      <c r="DN8" t="s">
        <v>393</v>
      </c>
      <c r="EA8">
        <v>1</v>
      </c>
      <c r="EB8">
        <v>0</v>
      </c>
      <c r="EC8">
        <v>1</v>
      </c>
      <c r="ED8" t="s">
        <v>377</v>
      </c>
      <c r="EG8" t="s">
        <v>394</v>
      </c>
      <c r="EQ8" t="s">
        <v>370</v>
      </c>
      <c r="ER8" t="s">
        <v>370</v>
      </c>
      <c r="ES8" t="s">
        <v>374</v>
      </c>
      <c r="EW8">
        <v>1</v>
      </c>
      <c r="FJ8">
        <v>1</v>
      </c>
      <c r="FW8">
        <v>1</v>
      </c>
      <c r="FX8">
        <v>20</v>
      </c>
      <c r="GL8">
        <v>1</v>
      </c>
      <c r="GM8">
        <v>1</v>
      </c>
      <c r="GR8">
        <v>0</v>
      </c>
      <c r="GS8">
        <v>5</v>
      </c>
      <c r="GT8">
        <v>12</v>
      </c>
      <c r="GU8">
        <v>-1</v>
      </c>
      <c r="GV8">
        <v>1</v>
      </c>
      <c r="JP8">
        <v>1</v>
      </c>
      <c r="JQ8">
        <v>10</v>
      </c>
      <c r="JR8">
        <v>9</v>
      </c>
      <c r="JX8">
        <v>8</v>
      </c>
      <c r="JY8">
        <v>128</v>
      </c>
      <c r="JZ8">
        <v>1</v>
      </c>
      <c r="KA8">
        <v>1</v>
      </c>
      <c r="KB8">
        <v>1</v>
      </c>
      <c r="KC8">
        <v>1</v>
      </c>
      <c r="KD8">
        <v>1</v>
      </c>
      <c r="KE8">
        <v>1</v>
      </c>
      <c r="KF8">
        <v>1</v>
      </c>
      <c r="KG8">
        <v>1</v>
      </c>
      <c r="KH8">
        <v>1</v>
      </c>
      <c r="KI8">
        <v>1</v>
      </c>
      <c r="KJ8">
        <v>1</v>
      </c>
      <c r="KK8">
        <v>1</v>
      </c>
      <c r="LH8">
        <v>256</v>
      </c>
      <c r="LI8">
        <v>1000</v>
      </c>
      <c r="LJ8">
        <v>0</v>
      </c>
    </row>
    <row r="9" spans="1:322">
      <c r="A9" t="s">
        <v>395</v>
      </c>
      <c r="B9">
        <v>7</v>
      </c>
      <c r="C9" t="s">
        <v>391</v>
      </c>
      <c r="D9" t="s">
        <v>396</v>
      </c>
      <c r="E9">
        <v>4</v>
      </c>
      <c r="P9" t="s">
        <v>397</v>
      </c>
      <c r="Q9">
        <v>1</v>
      </c>
      <c r="DH9">
        <v>11</v>
      </c>
      <c r="DN9" t="s">
        <v>397</v>
      </c>
      <c r="EA9">
        <v>1</v>
      </c>
      <c r="EB9">
        <v>0</v>
      </c>
      <c r="ED9" t="s">
        <v>377</v>
      </c>
      <c r="EG9" t="s">
        <v>394</v>
      </c>
      <c r="EQ9" t="s">
        <v>370</v>
      </c>
      <c r="ER9" t="s">
        <v>370</v>
      </c>
      <c r="ES9" t="s">
        <v>374</v>
      </c>
      <c r="EW9">
        <v>1</v>
      </c>
      <c r="FJ9">
        <v>1</v>
      </c>
      <c r="FW9">
        <v>1</v>
      </c>
      <c r="FX9">
        <v>20</v>
      </c>
      <c r="GL9">
        <v>1</v>
      </c>
      <c r="GM9">
        <v>1</v>
      </c>
      <c r="GR9">
        <v>1</v>
      </c>
      <c r="GS9">
        <v>5</v>
      </c>
      <c r="GT9">
        <v>24</v>
      </c>
      <c r="GU9">
        <v>0</v>
      </c>
      <c r="GV9">
        <v>1</v>
      </c>
      <c r="IP9">
        <v>12</v>
      </c>
      <c r="IQ9" t="s">
        <v>398</v>
      </c>
      <c r="JP9">
        <v>1</v>
      </c>
      <c r="JQ9">
        <v>10</v>
      </c>
      <c r="JR9">
        <v>9</v>
      </c>
      <c r="JX9">
        <v>8</v>
      </c>
      <c r="JY9">
        <v>128</v>
      </c>
      <c r="KM9" t="s">
        <v>399</v>
      </c>
      <c r="KN9">
        <v>1</v>
      </c>
      <c r="KO9">
        <v>2</v>
      </c>
      <c r="KP9">
        <v>3</v>
      </c>
      <c r="KQ9">
        <v>6</v>
      </c>
      <c r="KR9">
        <v>12</v>
      </c>
      <c r="KS9">
        <v>24</v>
      </c>
      <c r="KT9">
        <v>4</v>
      </c>
      <c r="KU9">
        <v>2</v>
      </c>
      <c r="KV9">
        <v>3</v>
      </c>
      <c r="KW9">
        <v>7</v>
      </c>
      <c r="KX9">
        <v>14</v>
      </c>
      <c r="KY9">
        <v>27</v>
      </c>
      <c r="KZ9" t="s">
        <v>400</v>
      </c>
      <c r="LH9">
        <v>256</v>
      </c>
      <c r="LI9">
        <v>1000</v>
      </c>
      <c r="LJ9">
        <v>0</v>
      </c>
    </row>
    <row r="10" spans="1:322">
      <c r="A10" t="s">
        <v>401</v>
      </c>
      <c r="B10">
        <v>8</v>
      </c>
      <c r="C10" t="s">
        <v>391</v>
      </c>
      <c r="D10" t="s">
        <v>402</v>
      </c>
      <c r="F10">
        <v>6</v>
      </c>
      <c r="X10">
        <v>34179</v>
      </c>
      <c r="Z10" t="s">
        <v>403</v>
      </c>
      <c r="AA10" t="s">
        <v>404</v>
      </c>
      <c r="AB10" t="s">
        <v>405</v>
      </c>
      <c r="AC10" t="s">
        <v>406</v>
      </c>
      <c r="AD10" t="e" cm="1">
        <f t="array" ref="AD10">-edmn</f>
        <v>#NAME?</v>
      </c>
      <c r="CT10" t="s">
        <v>407</v>
      </c>
      <c r="DE10" t="s">
        <v>408</v>
      </c>
      <c r="EA10">
        <v>1</v>
      </c>
      <c r="EB10">
        <v>3</v>
      </c>
      <c r="ED10" t="s">
        <v>409</v>
      </c>
      <c r="EQ10" t="s">
        <v>383</v>
      </c>
      <c r="ER10" t="s">
        <v>383</v>
      </c>
      <c r="ES10" t="s">
        <v>374</v>
      </c>
      <c r="EX10">
        <v>4</v>
      </c>
      <c r="FM10">
        <v>1</v>
      </c>
      <c r="FT10" t="s">
        <v>407</v>
      </c>
      <c r="FU10" t="s">
        <v>408</v>
      </c>
      <c r="FW10">
        <v>1</v>
      </c>
      <c r="FX10">
        <v>20</v>
      </c>
      <c r="GL10">
        <v>0</v>
      </c>
      <c r="GM10">
        <v>1</v>
      </c>
      <c r="GR10">
        <v>1</v>
      </c>
      <c r="GS10">
        <v>7</v>
      </c>
      <c r="GT10">
        <v>10</v>
      </c>
      <c r="GU10">
        <v>0</v>
      </c>
      <c r="GV10">
        <v>1</v>
      </c>
      <c r="IB10">
        <v>40</v>
      </c>
      <c r="IC10" t="s">
        <v>410</v>
      </c>
      <c r="ID10">
        <v>25</v>
      </c>
      <c r="IE10" t="s">
        <v>411</v>
      </c>
      <c r="IF10">
        <v>200</v>
      </c>
      <c r="IG10" t="s">
        <v>412</v>
      </c>
      <c r="IH10">
        <v>100</v>
      </c>
      <c r="II10" t="s">
        <v>413</v>
      </c>
      <c r="IJ10">
        <v>27</v>
      </c>
      <c r="IK10" t="s">
        <v>414</v>
      </c>
      <c r="IL10">
        <v>0</v>
      </c>
      <c r="IM10" t="s">
        <v>415</v>
      </c>
      <c r="JP10">
        <v>1</v>
      </c>
      <c r="JX10">
        <v>8</v>
      </c>
      <c r="KN10">
        <v>40</v>
      </c>
      <c r="KO10">
        <v>25</v>
      </c>
      <c r="KP10">
        <v>45</v>
      </c>
      <c r="KQ10">
        <v>60</v>
      </c>
      <c r="KR10">
        <v>80</v>
      </c>
      <c r="KS10">
        <v>100</v>
      </c>
      <c r="LH10">
        <v>256</v>
      </c>
      <c r="LI10">
        <v>1000</v>
      </c>
      <c r="LJ10">
        <v>0</v>
      </c>
    </row>
    <row r="11" spans="1:322">
      <c r="A11" t="s">
        <v>416</v>
      </c>
      <c r="B11">
        <v>9</v>
      </c>
      <c r="C11" t="s">
        <v>391</v>
      </c>
      <c r="D11" t="s">
        <v>417</v>
      </c>
      <c r="AW11" t="s">
        <v>418</v>
      </c>
      <c r="AZ11" t="s">
        <v>419</v>
      </c>
      <c r="BA11" t="s">
        <v>420</v>
      </c>
      <c r="EA11">
        <v>1</v>
      </c>
      <c r="EB11">
        <v>4</v>
      </c>
      <c r="ED11" t="s">
        <v>377</v>
      </c>
      <c r="EG11" t="s">
        <v>421</v>
      </c>
      <c r="EH11" t="s">
        <v>394</v>
      </c>
      <c r="ES11" t="s">
        <v>374</v>
      </c>
      <c r="EW11">
        <v>1</v>
      </c>
      <c r="FW11">
        <v>1</v>
      </c>
      <c r="FX11">
        <v>20</v>
      </c>
      <c r="GL11">
        <v>0</v>
      </c>
      <c r="GM11">
        <v>0</v>
      </c>
      <c r="GR11">
        <v>0</v>
      </c>
      <c r="GS11">
        <v>8</v>
      </c>
      <c r="GT11">
        <v>0</v>
      </c>
      <c r="GU11">
        <v>0</v>
      </c>
      <c r="GV11">
        <v>1</v>
      </c>
      <c r="HE11">
        <v>1</v>
      </c>
      <c r="IB11">
        <v>5</v>
      </c>
      <c r="IC11" t="s">
        <v>422</v>
      </c>
      <c r="ID11">
        <v>80</v>
      </c>
      <c r="IE11" t="s">
        <v>423</v>
      </c>
      <c r="JP11">
        <v>1</v>
      </c>
      <c r="JX11">
        <v>8</v>
      </c>
      <c r="LH11">
        <v>256</v>
      </c>
      <c r="LI11">
        <v>1000</v>
      </c>
      <c r="LJ11">
        <v>0</v>
      </c>
    </row>
    <row r="12" spans="1:322">
      <c r="A12" t="s">
        <v>424</v>
      </c>
      <c r="B12">
        <v>10</v>
      </c>
      <c r="C12" t="s">
        <v>391</v>
      </c>
      <c r="D12" t="s">
        <v>425</v>
      </c>
      <c r="E12">
        <v>5</v>
      </c>
      <c r="F12">
        <v>7</v>
      </c>
      <c r="CU12" t="s">
        <v>426</v>
      </c>
      <c r="CY12" t="s">
        <v>427</v>
      </c>
      <c r="CZ12" t="s">
        <v>428</v>
      </c>
      <c r="DH12">
        <v>12</v>
      </c>
      <c r="DI12">
        <v>16</v>
      </c>
      <c r="EA12">
        <v>1</v>
      </c>
      <c r="EB12">
        <v>3</v>
      </c>
      <c r="ED12" t="s">
        <v>372</v>
      </c>
      <c r="EG12" t="s">
        <v>421</v>
      </c>
      <c r="EQ12" t="s">
        <v>429</v>
      </c>
      <c r="ER12" t="s">
        <v>370</v>
      </c>
      <c r="ES12" t="s">
        <v>374</v>
      </c>
      <c r="ET12">
        <v>1</v>
      </c>
      <c r="EV12">
        <v>1</v>
      </c>
      <c r="EW12">
        <v>1</v>
      </c>
      <c r="EY12">
        <v>1</v>
      </c>
      <c r="EZ12">
        <v>1</v>
      </c>
      <c r="FH12">
        <v>1</v>
      </c>
      <c r="FJ12">
        <v>1</v>
      </c>
      <c r="FW12">
        <v>1</v>
      </c>
      <c r="FX12">
        <v>20</v>
      </c>
      <c r="GL12">
        <v>1</v>
      </c>
      <c r="GM12">
        <v>1</v>
      </c>
      <c r="GR12">
        <v>1</v>
      </c>
      <c r="GS12">
        <v>6</v>
      </c>
      <c r="GT12">
        <v>8</v>
      </c>
      <c r="GU12">
        <v>1</v>
      </c>
      <c r="HH12" t="s">
        <v>404</v>
      </c>
      <c r="HI12" t="s">
        <v>430</v>
      </c>
      <c r="HN12">
        <v>0</v>
      </c>
      <c r="HO12" t="s">
        <v>431</v>
      </c>
      <c r="IF12">
        <v>-15</v>
      </c>
      <c r="IG12" t="s">
        <v>432</v>
      </c>
      <c r="IH12">
        <v>3</v>
      </c>
      <c r="II12" t="s">
        <v>433</v>
      </c>
      <c r="JP12">
        <v>1</v>
      </c>
      <c r="JQ12">
        <v>10</v>
      </c>
      <c r="JR12">
        <v>9</v>
      </c>
      <c r="JX12">
        <v>8</v>
      </c>
      <c r="JY12">
        <v>128</v>
      </c>
      <c r="LH12">
        <v>256</v>
      </c>
      <c r="LI12">
        <v>1000</v>
      </c>
      <c r="LJ12">
        <v>0</v>
      </c>
    </row>
    <row r="13" spans="1:322">
      <c r="A13" t="s">
        <v>434</v>
      </c>
      <c r="B13">
        <v>11</v>
      </c>
      <c r="C13" t="s">
        <v>391</v>
      </c>
      <c r="D13" t="s">
        <v>435</v>
      </c>
      <c r="E13">
        <v>4</v>
      </c>
      <c r="P13" t="s">
        <v>436</v>
      </c>
      <c r="Q13">
        <v>1</v>
      </c>
      <c r="DH13">
        <v>11</v>
      </c>
      <c r="DN13" t="s">
        <v>436</v>
      </c>
      <c r="EA13">
        <v>1</v>
      </c>
      <c r="EB13">
        <v>4</v>
      </c>
      <c r="ED13" t="s">
        <v>377</v>
      </c>
      <c r="EG13" t="s">
        <v>394</v>
      </c>
      <c r="EQ13" t="s">
        <v>370</v>
      </c>
      <c r="ER13" t="s">
        <v>370</v>
      </c>
      <c r="ES13" t="s">
        <v>374</v>
      </c>
      <c r="EW13">
        <v>1</v>
      </c>
      <c r="FJ13">
        <v>1</v>
      </c>
      <c r="FW13">
        <v>6</v>
      </c>
      <c r="FX13">
        <v>20</v>
      </c>
      <c r="GL13">
        <v>1</v>
      </c>
      <c r="GM13">
        <v>1</v>
      </c>
      <c r="GR13">
        <v>1</v>
      </c>
      <c r="GS13">
        <v>5</v>
      </c>
      <c r="GT13">
        <v>28</v>
      </c>
      <c r="GU13">
        <v>1</v>
      </c>
      <c r="GV13">
        <v>1</v>
      </c>
      <c r="IP13">
        <v>12</v>
      </c>
      <c r="IQ13" t="s">
        <v>398</v>
      </c>
      <c r="JP13">
        <v>1</v>
      </c>
      <c r="JQ13">
        <v>10</v>
      </c>
      <c r="JR13">
        <v>9</v>
      </c>
      <c r="JX13">
        <v>7</v>
      </c>
      <c r="JY13">
        <v>128</v>
      </c>
      <c r="KM13" t="s">
        <v>437</v>
      </c>
      <c r="KN13">
        <v>6</v>
      </c>
      <c r="KO13">
        <v>4</v>
      </c>
      <c r="KP13">
        <v>5</v>
      </c>
      <c r="KQ13">
        <v>8</v>
      </c>
      <c r="KR13">
        <v>16</v>
      </c>
      <c r="KS13">
        <v>42</v>
      </c>
      <c r="KT13">
        <v>8</v>
      </c>
      <c r="KU13">
        <v>4</v>
      </c>
      <c r="KV13">
        <v>5</v>
      </c>
      <c r="KW13">
        <v>9</v>
      </c>
      <c r="KX13">
        <v>17</v>
      </c>
      <c r="KY13">
        <v>44</v>
      </c>
      <c r="KZ13" t="s">
        <v>438</v>
      </c>
      <c r="LA13">
        <v>100</v>
      </c>
      <c r="LB13">
        <v>30</v>
      </c>
      <c r="LC13">
        <v>30</v>
      </c>
      <c r="LD13">
        <v>30</v>
      </c>
      <c r="LH13">
        <v>384</v>
      </c>
      <c r="LI13">
        <v>3000</v>
      </c>
      <c r="LJ13">
        <v>0</v>
      </c>
    </row>
    <row r="14" spans="1:322">
      <c r="A14" t="s">
        <v>439</v>
      </c>
      <c r="B14">
        <v>12</v>
      </c>
      <c r="C14" t="s">
        <v>391</v>
      </c>
      <c r="D14" t="s">
        <v>440</v>
      </c>
      <c r="E14">
        <v>4</v>
      </c>
      <c r="F14">
        <v>8</v>
      </c>
      <c r="Q14">
        <v>1</v>
      </c>
      <c r="S14" t="s">
        <v>441</v>
      </c>
      <c r="T14" t="s">
        <v>442</v>
      </c>
      <c r="DH14">
        <v>11</v>
      </c>
      <c r="DI14">
        <v>17</v>
      </c>
      <c r="DO14" t="s">
        <v>441</v>
      </c>
      <c r="DP14" t="s">
        <v>442</v>
      </c>
      <c r="EA14">
        <v>1</v>
      </c>
      <c r="EB14">
        <v>7</v>
      </c>
      <c r="ED14" t="s">
        <v>377</v>
      </c>
      <c r="EG14" t="s">
        <v>394</v>
      </c>
      <c r="EQ14" t="s">
        <v>370</v>
      </c>
      <c r="ER14" t="s">
        <v>370</v>
      </c>
      <c r="ES14" t="s">
        <v>374</v>
      </c>
      <c r="EW14">
        <v>1</v>
      </c>
      <c r="FJ14">
        <v>1</v>
      </c>
      <c r="FW14">
        <v>6</v>
      </c>
      <c r="FX14">
        <v>20</v>
      </c>
      <c r="GC14" t="s">
        <v>390</v>
      </c>
      <c r="GL14">
        <v>1</v>
      </c>
      <c r="GM14">
        <v>1</v>
      </c>
      <c r="GR14">
        <v>1</v>
      </c>
      <c r="GS14">
        <v>8</v>
      </c>
      <c r="GT14">
        <v>4</v>
      </c>
      <c r="GU14">
        <v>1</v>
      </c>
      <c r="GV14">
        <v>1</v>
      </c>
      <c r="HH14" t="s">
        <v>443</v>
      </c>
      <c r="HI14" t="s">
        <v>444</v>
      </c>
      <c r="HJ14" t="s">
        <v>445</v>
      </c>
      <c r="HK14" t="s">
        <v>446</v>
      </c>
      <c r="HL14">
        <v>2</v>
      </c>
      <c r="HM14" t="s">
        <v>447</v>
      </c>
      <c r="HP14" t="s">
        <v>448</v>
      </c>
      <c r="HQ14" t="s">
        <v>449</v>
      </c>
      <c r="IB14">
        <v>2</v>
      </c>
      <c r="IC14" t="s">
        <v>450</v>
      </c>
      <c r="ID14">
        <v>1</v>
      </c>
      <c r="IE14" t="s">
        <v>451</v>
      </c>
      <c r="IF14">
        <v>1</v>
      </c>
      <c r="IG14" t="s">
        <v>446</v>
      </c>
      <c r="IH14">
        <v>12</v>
      </c>
      <c r="II14" t="s">
        <v>433</v>
      </c>
      <c r="JP14">
        <v>1</v>
      </c>
      <c r="JX14">
        <v>8</v>
      </c>
      <c r="JY14">
        <v>96</v>
      </c>
      <c r="LF14">
        <v>5</v>
      </c>
      <c r="LH14">
        <v>384</v>
      </c>
      <c r="LI14">
        <v>3000</v>
      </c>
      <c r="LJ14">
        <v>0</v>
      </c>
    </row>
    <row r="15" spans="1:322">
      <c r="A15" t="s">
        <v>452</v>
      </c>
      <c r="B15">
        <v>13</v>
      </c>
      <c r="C15" t="s">
        <v>391</v>
      </c>
      <c r="D15" t="s">
        <v>453</v>
      </c>
      <c r="AW15" t="s">
        <v>453</v>
      </c>
      <c r="AZ15" t="s">
        <v>454</v>
      </c>
      <c r="BA15" t="s">
        <v>420</v>
      </c>
      <c r="CT15" t="s">
        <v>455</v>
      </c>
      <c r="EA15">
        <v>1</v>
      </c>
      <c r="EB15">
        <v>0</v>
      </c>
      <c r="ED15" t="s">
        <v>372</v>
      </c>
      <c r="EQ15" t="s">
        <v>456</v>
      </c>
      <c r="ER15" t="s">
        <v>456</v>
      </c>
      <c r="ES15" t="s">
        <v>374</v>
      </c>
      <c r="FW15">
        <v>6</v>
      </c>
      <c r="FX15">
        <v>20</v>
      </c>
      <c r="GL15">
        <v>0</v>
      </c>
      <c r="GM15">
        <v>0</v>
      </c>
      <c r="GR15">
        <v>0</v>
      </c>
      <c r="GS15">
        <v>8</v>
      </c>
      <c r="GT15">
        <v>0</v>
      </c>
      <c r="GU15">
        <v>0</v>
      </c>
      <c r="GV15">
        <v>1</v>
      </c>
      <c r="HE15">
        <v>1</v>
      </c>
      <c r="IB15">
        <v>10</v>
      </c>
      <c r="IC15" t="s">
        <v>422</v>
      </c>
      <c r="ID15">
        <v>65</v>
      </c>
      <c r="IE15" t="s">
        <v>423</v>
      </c>
      <c r="IP15">
        <v>2</v>
      </c>
      <c r="IQ15" t="s">
        <v>457</v>
      </c>
      <c r="JP15">
        <v>1</v>
      </c>
      <c r="JX15">
        <v>8</v>
      </c>
      <c r="LH15">
        <v>384</v>
      </c>
      <c r="LI15">
        <v>3000</v>
      </c>
      <c r="LJ15">
        <v>0</v>
      </c>
    </row>
    <row r="16" spans="1:322">
      <c r="A16" t="s">
        <v>458</v>
      </c>
      <c r="B16">
        <v>14</v>
      </c>
      <c r="C16" t="s">
        <v>391</v>
      </c>
      <c r="D16" t="s">
        <v>459</v>
      </c>
      <c r="E16">
        <v>6</v>
      </c>
      <c r="F16">
        <v>2</v>
      </c>
      <c r="EA16">
        <v>1</v>
      </c>
      <c r="EB16">
        <v>4</v>
      </c>
      <c r="ED16" t="s">
        <v>372</v>
      </c>
      <c r="EG16" t="s">
        <v>421</v>
      </c>
      <c r="EQ16" t="s">
        <v>370</v>
      </c>
      <c r="ER16" t="s">
        <v>370</v>
      </c>
      <c r="ES16" t="s">
        <v>374</v>
      </c>
      <c r="EW16">
        <v>1</v>
      </c>
      <c r="EY16">
        <v>1</v>
      </c>
      <c r="EZ16">
        <v>1</v>
      </c>
      <c r="FH16">
        <v>1</v>
      </c>
      <c r="FJ16">
        <v>1</v>
      </c>
      <c r="FW16">
        <v>6</v>
      </c>
      <c r="FX16">
        <v>20</v>
      </c>
      <c r="GC16" t="s">
        <v>424</v>
      </c>
      <c r="GL16">
        <v>1</v>
      </c>
      <c r="GM16">
        <v>1</v>
      </c>
      <c r="GR16">
        <v>1</v>
      </c>
      <c r="GS16">
        <v>6</v>
      </c>
      <c r="GT16">
        <v>8</v>
      </c>
      <c r="GU16">
        <v>1</v>
      </c>
      <c r="GV16">
        <v>1</v>
      </c>
      <c r="HN16">
        <v>0</v>
      </c>
      <c r="HO16" t="s">
        <v>431</v>
      </c>
      <c r="IP16">
        <v>14</v>
      </c>
      <c r="IQ16" t="s">
        <v>398</v>
      </c>
      <c r="JP16">
        <v>1</v>
      </c>
      <c r="JQ16">
        <v>20</v>
      </c>
      <c r="JR16">
        <v>12</v>
      </c>
      <c r="JX16">
        <v>8</v>
      </c>
      <c r="JY16">
        <v>128</v>
      </c>
      <c r="KM16" t="s">
        <v>460</v>
      </c>
      <c r="KN16">
        <v>1</v>
      </c>
      <c r="KO16">
        <v>0</v>
      </c>
      <c r="KP16">
        <v>0</v>
      </c>
      <c r="KQ16">
        <v>0</v>
      </c>
      <c r="KR16">
        <v>0</v>
      </c>
      <c r="KS16">
        <v>0</v>
      </c>
      <c r="KT16">
        <v>16</v>
      </c>
      <c r="KU16">
        <v>18</v>
      </c>
      <c r="KV16">
        <v>36</v>
      </c>
      <c r="KW16">
        <v>54</v>
      </c>
      <c r="KX16">
        <v>72</v>
      </c>
      <c r="KY16">
        <v>90</v>
      </c>
      <c r="KZ16" t="s">
        <v>461</v>
      </c>
      <c r="LH16">
        <v>384</v>
      </c>
      <c r="LI16">
        <v>3000</v>
      </c>
      <c r="LJ16">
        <v>0</v>
      </c>
    </row>
    <row r="17" spans="1:322">
      <c r="A17" t="s">
        <v>462</v>
      </c>
      <c r="B17">
        <v>15</v>
      </c>
      <c r="C17" t="s">
        <v>391</v>
      </c>
      <c r="D17" t="s">
        <v>463</v>
      </c>
      <c r="E17">
        <v>4</v>
      </c>
      <c r="P17" t="s">
        <v>464</v>
      </c>
      <c r="Q17">
        <v>1</v>
      </c>
      <c r="CT17" t="s">
        <v>465</v>
      </c>
      <c r="CV17">
        <v>1</v>
      </c>
      <c r="DH17">
        <v>11</v>
      </c>
      <c r="DN17" t="s">
        <v>464</v>
      </c>
      <c r="EA17">
        <v>1</v>
      </c>
      <c r="EB17">
        <v>2</v>
      </c>
      <c r="ED17" t="s">
        <v>377</v>
      </c>
      <c r="EG17" t="s">
        <v>466</v>
      </c>
      <c r="EQ17" t="s">
        <v>379</v>
      </c>
      <c r="ER17" t="s">
        <v>379</v>
      </c>
      <c r="ES17" t="s">
        <v>374</v>
      </c>
      <c r="EW17">
        <v>1</v>
      </c>
      <c r="FJ17">
        <v>1</v>
      </c>
      <c r="FW17">
        <v>6</v>
      </c>
      <c r="FX17">
        <v>20</v>
      </c>
      <c r="GJ17">
        <v>15</v>
      </c>
      <c r="GL17">
        <v>1</v>
      </c>
      <c r="GM17">
        <v>1</v>
      </c>
      <c r="GR17">
        <v>1</v>
      </c>
      <c r="GS17">
        <v>6</v>
      </c>
      <c r="GT17">
        <v>16</v>
      </c>
      <c r="GU17">
        <v>1</v>
      </c>
      <c r="GV17">
        <v>1</v>
      </c>
      <c r="IP17">
        <v>12</v>
      </c>
      <c r="IQ17" t="s">
        <v>398</v>
      </c>
      <c r="JP17">
        <v>1</v>
      </c>
      <c r="JX17">
        <v>0</v>
      </c>
      <c r="JY17">
        <v>128</v>
      </c>
      <c r="KM17" t="s">
        <v>467</v>
      </c>
      <c r="KN17">
        <v>32</v>
      </c>
      <c r="KO17">
        <v>16</v>
      </c>
      <c r="KP17">
        <v>32</v>
      </c>
      <c r="KQ17">
        <v>48</v>
      </c>
      <c r="KR17">
        <v>64</v>
      </c>
      <c r="KS17">
        <v>96</v>
      </c>
      <c r="KT17">
        <v>48</v>
      </c>
      <c r="KU17">
        <v>16</v>
      </c>
      <c r="KV17">
        <v>36</v>
      </c>
      <c r="KW17">
        <v>52</v>
      </c>
      <c r="KX17">
        <v>68</v>
      </c>
      <c r="KY17">
        <v>100</v>
      </c>
      <c r="KZ17" t="s">
        <v>468</v>
      </c>
      <c r="LA17">
        <v>200</v>
      </c>
      <c r="LB17">
        <v>50</v>
      </c>
      <c r="LC17">
        <v>50</v>
      </c>
      <c r="LD17">
        <v>50</v>
      </c>
      <c r="LH17">
        <v>384</v>
      </c>
      <c r="LI17">
        <v>3000</v>
      </c>
      <c r="LJ17">
        <v>0</v>
      </c>
    </row>
    <row r="18" spans="1:322">
      <c r="A18" t="s">
        <v>469</v>
      </c>
      <c r="B18">
        <v>16</v>
      </c>
      <c r="C18" t="s">
        <v>391</v>
      </c>
      <c r="D18" t="s">
        <v>470</v>
      </c>
      <c r="E18">
        <v>4</v>
      </c>
      <c r="P18" t="s">
        <v>471</v>
      </c>
      <c r="Q18">
        <v>1</v>
      </c>
      <c r="DH18">
        <v>11</v>
      </c>
      <c r="DN18" t="s">
        <v>471</v>
      </c>
      <c r="EA18">
        <v>1</v>
      </c>
      <c r="EB18">
        <v>5</v>
      </c>
      <c r="ED18" t="s">
        <v>377</v>
      </c>
      <c r="EG18" t="s">
        <v>394</v>
      </c>
      <c r="EQ18" t="s">
        <v>370</v>
      </c>
      <c r="ER18" t="s">
        <v>370</v>
      </c>
      <c r="ES18" t="s">
        <v>374</v>
      </c>
      <c r="EW18">
        <v>1</v>
      </c>
      <c r="FJ18">
        <v>1</v>
      </c>
      <c r="FW18">
        <v>12</v>
      </c>
      <c r="FX18">
        <v>20</v>
      </c>
      <c r="GC18" t="s">
        <v>395</v>
      </c>
      <c r="GD18" t="s">
        <v>439</v>
      </c>
      <c r="GL18">
        <v>1</v>
      </c>
      <c r="GM18">
        <v>1</v>
      </c>
      <c r="GR18">
        <v>1</v>
      </c>
      <c r="GS18">
        <v>6</v>
      </c>
      <c r="GT18">
        <v>20</v>
      </c>
      <c r="GU18">
        <v>1</v>
      </c>
      <c r="GV18">
        <v>1</v>
      </c>
      <c r="IP18">
        <v>14</v>
      </c>
      <c r="IQ18" t="s">
        <v>398</v>
      </c>
      <c r="JP18">
        <v>1</v>
      </c>
      <c r="JQ18">
        <v>20</v>
      </c>
      <c r="JR18">
        <v>9</v>
      </c>
      <c r="JX18">
        <v>8</v>
      </c>
      <c r="JY18">
        <v>128</v>
      </c>
      <c r="KM18" t="s">
        <v>399</v>
      </c>
      <c r="KN18">
        <v>5</v>
      </c>
      <c r="KO18">
        <v>6</v>
      </c>
      <c r="KP18">
        <v>12</v>
      </c>
      <c r="KQ18">
        <v>14</v>
      </c>
      <c r="KR18">
        <v>16</v>
      </c>
      <c r="KS18">
        <v>20</v>
      </c>
      <c r="KT18">
        <v>13</v>
      </c>
      <c r="KU18">
        <v>7</v>
      </c>
      <c r="KV18">
        <v>13</v>
      </c>
      <c r="KW18">
        <v>15</v>
      </c>
      <c r="KX18">
        <v>18</v>
      </c>
      <c r="KY18">
        <v>23</v>
      </c>
      <c r="KZ18" t="s">
        <v>472</v>
      </c>
      <c r="LH18">
        <v>512</v>
      </c>
      <c r="LI18">
        <v>8000</v>
      </c>
      <c r="LJ18">
        <v>0</v>
      </c>
    </row>
    <row r="19" spans="1:322">
      <c r="A19" t="s">
        <v>473</v>
      </c>
      <c r="B19">
        <v>17</v>
      </c>
      <c r="C19" t="s">
        <v>391</v>
      </c>
      <c r="D19" t="s">
        <v>474</v>
      </c>
      <c r="F19">
        <v>6</v>
      </c>
      <c r="X19">
        <v>50563</v>
      </c>
      <c r="Z19" t="s">
        <v>475</v>
      </c>
      <c r="AA19" t="s">
        <v>404</v>
      </c>
      <c r="AB19" t="s">
        <v>405</v>
      </c>
      <c r="AC19" t="s">
        <v>476</v>
      </c>
      <c r="AD19" t="s">
        <v>477</v>
      </c>
      <c r="AE19" t="s">
        <v>478</v>
      </c>
      <c r="AF19" t="s">
        <v>479</v>
      </c>
      <c r="CT19" t="s">
        <v>480</v>
      </c>
      <c r="DE19" t="s">
        <v>481</v>
      </c>
      <c r="EA19">
        <v>1</v>
      </c>
      <c r="EB19">
        <v>8</v>
      </c>
      <c r="ED19" t="s">
        <v>409</v>
      </c>
      <c r="EQ19" t="s">
        <v>383</v>
      </c>
      <c r="ER19" t="s">
        <v>383</v>
      </c>
      <c r="ES19" t="s">
        <v>374</v>
      </c>
      <c r="EX19">
        <v>4</v>
      </c>
      <c r="FM19">
        <v>1</v>
      </c>
      <c r="FT19" t="s">
        <v>480</v>
      </c>
      <c r="FU19" t="s">
        <v>481</v>
      </c>
      <c r="FW19">
        <v>12</v>
      </c>
      <c r="FX19">
        <v>20</v>
      </c>
      <c r="GC19" t="s">
        <v>401</v>
      </c>
      <c r="GL19">
        <v>0</v>
      </c>
      <c r="GM19">
        <v>1</v>
      </c>
      <c r="GR19">
        <v>1</v>
      </c>
      <c r="GS19">
        <v>7</v>
      </c>
      <c r="GT19">
        <v>10</v>
      </c>
      <c r="GU19">
        <v>0</v>
      </c>
      <c r="GV19">
        <v>1</v>
      </c>
      <c r="IB19">
        <v>25</v>
      </c>
      <c r="IC19" t="s">
        <v>482</v>
      </c>
      <c r="ID19">
        <v>75</v>
      </c>
      <c r="IE19" t="s">
        <v>483</v>
      </c>
      <c r="IF19">
        <v>300</v>
      </c>
      <c r="IG19" t="s">
        <v>412</v>
      </c>
      <c r="IH19">
        <v>150</v>
      </c>
      <c r="II19" t="s">
        <v>413</v>
      </c>
      <c r="IJ19">
        <v>27</v>
      </c>
      <c r="IK19" t="s">
        <v>414</v>
      </c>
      <c r="IL19">
        <v>0</v>
      </c>
      <c r="IM19" t="s">
        <v>415</v>
      </c>
      <c r="IN19">
        <v>0</v>
      </c>
      <c r="IO19" t="s">
        <v>484</v>
      </c>
      <c r="IP19">
        <v>40</v>
      </c>
      <c r="IQ19" t="s">
        <v>485</v>
      </c>
      <c r="JP19">
        <v>1</v>
      </c>
      <c r="JX19">
        <v>8</v>
      </c>
      <c r="LH19">
        <v>512</v>
      </c>
      <c r="LI19">
        <v>8000</v>
      </c>
      <c r="LJ19">
        <v>0</v>
      </c>
    </row>
    <row r="20" spans="1:322">
      <c r="A20" t="s">
        <v>486</v>
      </c>
      <c r="B20">
        <v>18</v>
      </c>
      <c r="C20" t="s">
        <v>391</v>
      </c>
      <c r="D20" t="s">
        <v>487</v>
      </c>
      <c r="AW20" t="s">
        <v>487</v>
      </c>
      <c r="AZ20" t="s">
        <v>488</v>
      </c>
      <c r="BA20" t="s">
        <v>420</v>
      </c>
      <c r="CT20" t="s">
        <v>455</v>
      </c>
      <c r="EA20">
        <v>1</v>
      </c>
      <c r="EB20">
        <v>0</v>
      </c>
      <c r="ED20" t="s">
        <v>372</v>
      </c>
      <c r="EQ20" t="s">
        <v>456</v>
      </c>
      <c r="ER20" t="s">
        <v>456</v>
      </c>
      <c r="ES20" t="s">
        <v>374</v>
      </c>
      <c r="FW20">
        <v>12</v>
      </c>
      <c r="FX20">
        <v>20</v>
      </c>
      <c r="GC20" t="s">
        <v>452</v>
      </c>
      <c r="GL20">
        <v>0</v>
      </c>
      <c r="GM20">
        <v>0</v>
      </c>
      <c r="GR20">
        <v>0</v>
      </c>
      <c r="GS20">
        <v>8</v>
      </c>
      <c r="GT20">
        <v>0</v>
      </c>
      <c r="GU20">
        <v>0</v>
      </c>
      <c r="GV20">
        <v>1</v>
      </c>
      <c r="HE20">
        <v>1</v>
      </c>
      <c r="IB20">
        <v>15</v>
      </c>
      <c r="IC20" t="s">
        <v>422</v>
      </c>
      <c r="ID20">
        <v>75</v>
      </c>
      <c r="IE20" t="s">
        <v>423</v>
      </c>
      <c r="IP20">
        <v>2</v>
      </c>
      <c r="IQ20" t="s">
        <v>457</v>
      </c>
      <c r="JP20">
        <v>1</v>
      </c>
      <c r="JX20">
        <v>8</v>
      </c>
      <c r="LH20">
        <v>512</v>
      </c>
      <c r="LI20">
        <v>8000</v>
      </c>
      <c r="LJ20">
        <v>0</v>
      </c>
    </row>
    <row r="21" spans="1:322">
      <c r="A21" t="s">
        <v>489</v>
      </c>
      <c r="B21">
        <v>19</v>
      </c>
      <c r="C21" t="s">
        <v>391</v>
      </c>
      <c r="D21" t="s">
        <v>490</v>
      </c>
      <c r="E21">
        <v>7</v>
      </c>
      <c r="F21">
        <v>2</v>
      </c>
      <c r="Z21" t="s">
        <v>490</v>
      </c>
      <c r="AA21">
        <v>300</v>
      </c>
      <c r="AC21" t="s">
        <v>491</v>
      </c>
      <c r="AD21">
        <f>-DM78</f>
        <v>0</v>
      </c>
      <c r="AE21" t="s">
        <v>492</v>
      </c>
      <c r="AF21">
        <f>-DM78</f>
        <v>0</v>
      </c>
      <c r="AG21" t="s">
        <v>493</v>
      </c>
      <c r="AH21">
        <f>-DM78</f>
        <v>0</v>
      </c>
      <c r="CT21" t="s">
        <v>494</v>
      </c>
      <c r="CV21">
        <v>1</v>
      </c>
      <c r="CW21">
        <v>1</v>
      </c>
      <c r="DH21">
        <v>55</v>
      </c>
      <c r="EA21">
        <v>1</v>
      </c>
      <c r="EB21">
        <v>6</v>
      </c>
      <c r="ED21" t="s">
        <v>372</v>
      </c>
      <c r="EG21" t="s">
        <v>421</v>
      </c>
      <c r="EQ21" t="s">
        <v>429</v>
      </c>
      <c r="ER21" t="s">
        <v>370</v>
      </c>
      <c r="ES21" t="s">
        <v>374</v>
      </c>
      <c r="ET21">
        <v>8</v>
      </c>
      <c r="EV21">
        <v>1</v>
      </c>
      <c r="EW21">
        <v>1</v>
      </c>
      <c r="EY21">
        <v>1</v>
      </c>
      <c r="EZ21">
        <v>1</v>
      </c>
      <c r="FH21">
        <v>1</v>
      </c>
      <c r="FJ21">
        <v>1</v>
      </c>
      <c r="FW21">
        <v>12</v>
      </c>
      <c r="FX21">
        <v>20</v>
      </c>
      <c r="GC21" t="s">
        <v>424</v>
      </c>
      <c r="GL21">
        <v>1</v>
      </c>
      <c r="GM21">
        <v>1</v>
      </c>
      <c r="GO21">
        <v>1</v>
      </c>
      <c r="GR21">
        <v>1</v>
      </c>
      <c r="GS21">
        <v>8</v>
      </c>
      <c r="GT21">
        <v>3</v>
      </c>
      <c r="GU21">
        <v>0</v>
      </c>
      <c r="HH21" t="s">
        <v>495</v>
      </c>
      <c r="HI21" t="s">
        <v>430</v>
      </c>
      <c r="HJ21" t="s">
        <v>496</v>
      </c>
      <c r="HK21" t="s">
        <v>497</v>
      </c>
      <c r="HL21" t="s">
        <v>498</v>
      </c>
      <c r="HM21" t="s">
        <v>499</v>
      </c>
      <c r="HN21">
        <v>0</v>
      </c>
      <c r="HO21" t="s">
        <v>431</v>
      </c>
      <c r="IB21">
        <v>300</v>
      </c>
      <c r="IC21" t="s">
        <v>432</v>
      </c>
      <c r="ID21">
        <v>25</v>
      </c>
      <c r="IE21" t="s">
        <v>433</v>
      </c>
      <c r="IF21">
        <v>0</v>
      </c>
      <c r="IG21" t="s">
        <v>500</v>
      </c>
      <c r="IH21">
        <v>30</v>
      </c>
      <c r="II21" t="s">
        <v>501</v>
      </c>
      <c r="IJ21">
        <v>1</v>
      </c>
      <c r="IK21" t="s">
        <v>499</v>
      </c>
      <c r="IL21">
        <v>50</v>
      </c>
      <c r="IM21" t="s">
        <v>502</v>
      </c>
      <c r="IN21">
        <v>0</v>
      </c>
      <c r="IO21" t="s">
        <v>503</v>
      </c>
      <c r="IP21">
        <v>75</v>
      </c>
      <c r="IQ21" t="s">
        <v>504</v>
      </c>
      <c r="IR21">
        <v>30</v>
      </c>
      <c r="IS21" t="s">
        <v>505</v>
      </c>
      <c r="JP21">
        <v>1</v>
      </c>
      <c r="JX21">
        <v>8</v>
      </c>
      <c r="JY21">
        <v>128</v>
      </c>
      <c r="LH21">
        <v>512</v>
      </c>
      <c r="LI21">
        <v>8000</v>
      </c>
      <c r="LJ21">
        <v>0</v>
      </c>
    </row>
    <row r="22" spans="1:322">
      <c r="A22" t="s">
        <v>506</v>
      </c>
      <c r="B22">
        <v>20</v>
      </c>
      <c r="C22" t="s">
        <v>391</v>
      </c>
      <c r="D22" t="s">
        <v>507</v>
      </c>
      <c r="E22">
        <v>4</v>
      </c>
      <c r="P22" t="s">
        <v>508</v>
      </c>
      <c r="Q22">
        <v>1</v>
      </c>
      <c r="DH22">
        <v>11</v>
      </c>
      <c r="DN22" t="s">
        <v>508</v>
      </c>
      <c r="EA22">
        <v>1</v>
      </c>
      <c r="EB22">
        <v>6</v>
      </c>
      <c r="ED22" t="s">
        <v>377</v>
      </c>
      <c r="EG22" t="s">
        <v>466</v>
      </c>
      <c r="EQ22" t="s">
        <v>379</v>
      </c>
      <c r="ER22" t="s">
        <v>379</v>
      </c>
      <c r="ES22" t="s">
        <v>374</v>
      </c>
      <c r="FW22">
        <v>12</v>
      </c>
      <c r="FX22">
        <v>20</v>
      </c>
      <c r="GC22" t="s">
        <v>462</v>
      </c>
      <c r="GL22">
        <v>1</v>
      </c>
      <c r="GM22">
        <v>1</v>
      </c>
      <c r="GR22">
        <v>1</v>
      </c>
      <c r="GS22">
        <v>6</v>
      </c>
      <c r="GT22">
        <v>24</v>
      </c>
      <c r="GU22">
        <v>1</v>
      </c>
      <c r="GV22">
        <v>1</v>
      </c>
      <c r="IP22">
        <v>3</v>
      </c>
      <c r="IQ22" t="s">
        <v>398</v>
      </c>
      <c r="JP22">
        <v>1</v>
      </c>
      <c r="JX22">
        <v>8</v>
      </c>
      <c r="JY22">
        <v>96</v>
      </c>
      <c r="KM22" t="s">
        <v>460</v>
      </c>
      <c r="KN22">
        <v>1</v>
      </c>
      <c r="KO22">
        <v>0</v>
      </c>
      <c r="KP22">
        <v>0</v>
      </c>
      <c r="KQ22">
        <v>0</v>
      </c>
      <c r="KR22">
        <v>0</v>
      </c>
      <c r="KS22">
        <v>0</v>
      </c>
      <c r="KT22">
        <v>40</v>
      </c>
      <c r="KU22">
        <v>12</v>
      </c>
      <c r="KV22">
        <v>18</v>
      </c>
      <c r="KW22">
        <v>28</v>
      </c>
      <c r="KX22">
        <v>48</v>
      </c>
      <c r="KY22">
        <v>88</v>
      </c>
      <c r="KZ22" t="s">
        <v>509</v>
      </c>
      <c r="LH22">
        <v>512</v>
      </c>
      <c r="LI22">
        <v>8000</v>
      </c>
      <c r="LJ22">
        <v>0</v>
      </c>
    </row>
    <row r="23" spans="1:322">
      <c r="A23" t="s">
        <v>510</v>
      </c>
      <c r="B23">
        <v>21</v>
      </c>
      <c r="C23" t="s">
        <v>391</v>
      </c>
      <c r="D23" t="s">
        <v>511</v>
      </c>
      <c r="E23">
        <v>4</v>
      </c>
      <c r="P23" t="s">
        <v>512</v>
      </c>
      <c r="Q23">
        <v>1</v>
      </c>
      <c r="DH23">
        <v>11</v>
      </c>
      <c r="DN23" t="s">
        <v>512</v>
      </c>
      <c r="EA23">
        <v>1</v>
      </c>
      <c r="EB23">
        <v>6</v>
      </c>
      <c r="ED23" t="s">
        <v>377</v>
      </c>
      <c r="EG23" t="s">
        <v>394</v>
      </c>
      <c r="EQ23" t="s">
        <v>370</v>
      </c>
      <c r="ER23" t="s">
        <v>370</v>
      </c>
      <c r="ES23" t="s">
        <v>374</v>
      </c>
      <c r="EW23">
        <v>1</v>
      </c>
      <c r="FJ23">
        <v>1</v>
      </c>
      <c r="FW23">
        <v>18</v>
      </c>
      <c r="FX23">
        <v>20</v>
      </c>
      <c r="GC23" t="s">
        <v>434</v>
      </c>
      <c r="GL23">
        <v>1</v>
      </c>
      <c r="GM23">
        <v>1</v>
      </c>
      <c r="GR23">
        <v>1</v>
      </c>
      <c r="GS23">
        <v>6</v>
      </c>
      <c r="GT23">
        <v>16</v>
      </c>
      <c r="GU23">
        <v>1</v>
      </c>
      <c r="GV23">
        <v>1</v>
      </c>
      <c r="IN23">
        <v>5</v>
      </c>
      <c r="IO23" t="s">
        <v>513</v>
      </c>
      <c r="IP23">
        <v>8</v>
      </c>
      <c r="IQ23" t="s">
        <v>398</v>
      </c>
      <c r="JP23">
        <v>1</v>
      </c>
      <c r="JQ23">
        <v>20</v>
      </c>
      <c r="JR23">
        <v>9</v>
      </c>
      <c r="JX23">
        <v>8</v>
      </c>
      <c r="JY23">
        <v>128</v>
      </c>
      <c r="KM23" t="s">
        <v>437</v>
      </c>
      <c r="KN23">
        <v>6</v>
      </c>
      <c r="KO23">
        <v>6</v>
      </c>
      <c r="KP23">
        <v>12</v>
      </c>
      <c r="KQ23">
        <v>18</v>
      </c>
      <c r="KR23">
        <v>26</v>
      </c>
      <c r="KS23">
        <v>36</v>
      </c>
      <c r="KT23">
        <v>10</v>
      </c>
      <c r="KU23">
        <v>6</v>
      </c>
      <c r="KV23">
        <v>13</v>
      </c>
      <c r="KW23">
        <v>19</v>
      </c>
      <c r="KX23">
        <v>27</v>
      </c>
      <c r="KY23">
        <v>38</v>
      </c>
      <c r="KZ23" t="s">
        <v>514</v>
      </c>
      <c r="LA23">
        <v>50</v>
      </c>
      <c r="LB23">
        <v>5</v>
      </c>
      <c r="LC23">
        <v>5</v>
      </c>
      <c r="LD23">
        <v>5</v>
      </c>
      <c r="LE23" t="s">
        <v>515</v>
      </c>
      <c r="LH23">
        <v>640</v>
      </c>
      <c r="LI23">
        <v>16000</v>
      </c>
      <c r="LJ23">
        <v>0</v>
      </c>
    </row>
    <row r="24" spans="1:322">
      <c r="A24" t="s">
        <v>516</v>
      </c>
      <c r="B24">
        <v>22</v>
      </c>
      <c r="C24" t="s">
        <v>391</v>
      </c>
      <c r="D24" t="s">
        <v>517</v>
      </c>
      <c r="E24">
        <v>4</v>
      </c>
      <c r="F24">
        <v>10</v>
      </c>
      <c r="Q24">
        <v>1</v>
      </c>
      <c r="S24" t="s">
        <v>518</v>
      </c>
      <c r="T24" t="s">
        <v>518</v>
      </c>
      <c r="U24" t="s">
        <v>518</v>
      </c>
      <c r="DH24">
        <v>11</v>
      </c>
      <c r="DI24">
        <v>18</v>
      </c>
      <c r="DO24" t="s">
        <v>518</v>
      </c>
      <c r="DP24" t="s">
        <v>518</v>
      </c>
      <c r="DQ24" t="s">
        <v>518</v>
      </c>
      <c r="EA24">
        <v>1</v>
      </c>
      <c r="EB24">
        <v>4</v>
      </c>
      <c r="ED24" t="s">
        <v>377</v>
      </c>
      <c r="EG24" t="s">
        <v>394</v>
      </c>
      <c r="EQ24" t="s">
        <v>370</v>
      </c>
      <c r="ER24" t="s">
        <v>370</v>
      </c>
      <c r="ES24" t="s">
        <v>374</v>
      </c>
      <c r="EW24">
        <v>1</v>
      </c>
      <c r="FJ24">
        <v>1</v>
      </c>
      <c r="FW24">
        <v>18</v>
      </c>
      <c r="FX24">
        <v>20</v>
      </c>
      <c r="GC24" t="s">
        <v>434</v>
      </c>
      <c r="GD24" t="s">
        <v>439</v>
      </c>
      <c r="GL24">
        <v>1</v>
      </c>
      <c r="GM24">
        <v>1</v>
      </c>
      <c r="GR24">
        <v>1</v>
      </c>
      <c r="GS24">
        <v>6</v>
      </c>
      <c r="GT24">
        <v>32</v>
      </c>
      <c r="GU24">
        <v>-1</v>
      </c>
      <c r="GV24">
        <v>1</v>
      </c>
      <c r="HH24" t="s">
        <v>519</v>
      </c>
      <c r="HI24" t="s">
        <v>430</v>
      </c>
      <c r="IF24">
        <v>0</v>
      </c>
      <c r="IG24" t="s">
        <v>432</v>
      </c>
      <c r="IH24">
        <v>7</v>
      </c>
      <c r="II24" t="s">
        <v>433</v>
      </c>
      <c r="IP24">
        <v>12</v>
      </c>
      <c r="IQ24" t="s">
        <v>398</v>
      </c>
      <c r="JP24">
        <v>1</v>
      </c>
      <c r="JX24">
        <v>8</v>
      </c>
      <c r="JY24">
        <v>128</v>
      </c>
      <c r="LH24">
        <v>640</v>
      </c>
      <c r="LI24">
        <v>16000</v>
      </c>
      <c r="LJ24">
        <v>0</v>
      </c>
    </row>
    <row r="25" spans="1:322">
      <c r="A25" t="s">
        <v>520</v>
      </c>
      <c r="B25">
        <v>23</v>
      </c>
      <c r="C25" t="s">
        <v>391</v>
      </c>
      <c r="D25" t="s">
        <v>521</v>
      </c>
      <c r="AW25" t="s">
        <v>521</v>
      </c>
      <c r="AZ25" t="s">
        <v>522</v>
      </c>
      <c r="BA25" t="s">
        <v>495</v>
      </c>
      <c r="EA25">
        <v>1</v>
      </c>
      <c r="EB25">
        <v>1</v>
      </c>
      <c r="ED25" t="s">
        <v>377</v>
      </c>
      <c r="EG25" t="s">
        <v>421</v>
      </c>
      <c r="EH25" t="s">
        <v>394</v>
      </c>
      <c r="ES25" t="s">
        <v>374</v>
      </c>
      <c r="FW25">
        <v>18</v>
      </c>
      <c r="FX25">
        <v>20</v>
      </c>
      <c r="GC25" t="s">
        <v>416</v>
      </c>
      <c r="GL25">
        <v>0</v>
      </c>
      <c r="GM25">
        <v>0</v>
      </c>
      <c r="GR25">
        <v>0</v>
      </c>
      <c r="GS25">
        <v>8</v>
      </c>
      <c r="GT25">
        <v>0</v>
      </c>
      <c r="GU25">
        <v>0</v>
      </c>
      <c r="GV25">
        <v>1</v>
      </c>
      <c r="HE25">
        <v>1</v>
      </c>
      <c r="IB25">
        <v>35</v>
      </c>
      <c r="IC25" t="s">
        <v>523</v>
      </c>
      <c r="ID25">
        <v>10</v>
      </c>
      <c r="IE25" t="s">
        <v>524</v>
      </c>
      <c r="JP25">
        <v>1</v>
      </c>
      <c r="JX25">
        <v>8</v>
      </c>
      <c r="LH25">
        <v>640</v>
      </c>
      <c r="LI25">
        <v>16000</v>
      </c>
      <c r="LJ25">
        <v>0</v>
      </c>
    </row>
    <row r="26" spans="1:322">
      <c r="A26" t="s">
        <v>525</v>
      </c>
      <c r="B26">
        <v>24</v>
      </c>
      <c r="C26" t="s">
        <v>391</v>
      </c>
      <c r="D26" t="s">
        <v>526</v>
      </c>
      <c r="E26">
        <v>6</v>
      </c>
      <c r="F26">
        <v>11</v>
      </c>
      <c r="S26" t="s">
        <v>527</v>
      </c>
      <c r="T26" t="s">
        <v>527</v>
      </c>
      <c r="U26" t="s">
        <v>527</v>
      </c>
      <c r="DI26">
        <v>19</v>
      </c>
      <c r="DO26" t="s">
        <v>527</v>
      </c>
      <c r="DP26" t="s">
        <v>527</v>
      </c>
      <c r="DQ26" t="s">
        <v>527</v>
      </c>
      <c r="EA26">
        <v>1</v>
      </c>
      <c r="EB26">
        <v>5</v>
      </c>
      <c r="ED26" t="s">
        <v>372</v>
      </c>
      <c r="EG26" t="s">
        <v>421</v>
      </c>
      <c r="EQ26" t="s">
        <v>370</v>
      </c>
      <c r="ER26" t="s">
        <v>370</v>
      </c>
      <c r="ES26" t="s">
        <v>374</v>
      </c>
      <c r="EW26">
        <v>1</v>
      </c>
      <c r="EY26">
        <v>1</v>
      </c>
      <c r="EZ26">
        <v>1</v>
      </c>
      <c r="FH26">
        <v>1</v>
      </c>
      <c r="FJ26">
        <v>1</v>
      </c>
      <c r="FW26">
        <v>18</v>
      </c>
      <c r="FX26">
        <v>20</v>
      </c>
      <c r="GC26" t="s">
        <v>458</v>
      </c>
      <c r="GD26" t="s">
        <v>506</v>
      </c>
      <c r="GL26">
        <v>1</v>
      </c>
      <c r="GM26">
        <v>1</v>
      </c>
      <c r="GR26">
        <v>1</v>
      </c>
      <c r="GS26">
        <v>6</v>
      </c>
      <c r="GT26">
        <v>16</v>
      </c>
      <c r="GU26">
        <v>1</v>
      </c>
      <c r="GV26">
        <v>1</v>
      </c>
      <c r="HH26" t="s">
        <v>528</v>
      </c>
      <c r="HI26" t="s">
        <v>529</v>
      </c>
      <c r="HN26">
        <v>0</v>
      </c>
      <c r="HO26" t="s">
        <v>431</v>
      </c>
      <c r="IB26">
        <v>3</v>
      </c>
      <c r="IC26" t="s">
        <v>530</v>
      </c>
      <c r="ID26">
        <v>5</v>
      </c>
      <c r="IE26" t="s">
        <v>531</v>
      </c>
      <c r="IP26">
        <v>14</v>
      </c>
      <c r="IQ26" t="s">
        <v>398</v>
      </c>
      <c r="JP26">
        <v>1</v>
      </c>
      <c r="JX26">
        <v>8</v>
      </c>
      <c r="KM26" t="s">
        <v>460</v>
      </c>
      <c r="KN26">
        <v>1</v>
      </c>
      <c r="KO26">
        <v>0</v>
      </c>
      <c r="KP26">
        <v>0</v>
      </c>
      <c r="KQ26">
        <v>0</v>
      </c>
      <c r="KR26">
        <v>0</v>
      </c>
      <c r="KS26">
        <v>0</v>
      </c>
      <c r="KT26">
        <v>30</v>
      </c>
      <c r="KU26">
        <v>12</v>
      </c>
      <c r="KV26">
        <v>16</v>
      </c>
      <c r="KW26">
        <v>20</v>
      </c>
      <c r="KX26">
        <v>24</v>
      </c>
      <c r="KY26">
        <v>28</v>
      </c>
      <c r="KZ26" t="s">
        <v>532</v>
      </c>
      <c r="LH26">
        <v>640</v>
      </c>
      <c r="LI26">
        <v>16000</v>
      </c>
      <c r="LJ26">
        <v>0</v>
      </c>
    </row>
    <row r="27" spans="1:322">
      <c r="A27" t="s">
        <v>533</v>
      </c>
      <c r="B27">
        <v>25</v>
      </c>
      <c r="C27" t="s">
        <v>391</v>
      </c>
      <c r="D27" t="s">
        <v>534</v>
      </c>
      <c r="E27">
        <v>4</v>
      </c>
      <c r="P27" t="s">
        <v>535</v>
      </c>
      <c r="Q27">
        <v>1</v>
      </c>
      <c r="CT27" t="s">
        <v>465</v>
      </c>
      <c r="CV27">
        <v>1</v>
      </c>
      <c r="DH27">
        <v>11</v>
      </c>
      <c r="DN27" t="s">
        <v>535</v>
      </c>
      <c r="EA27">
        <v>1</v>
      </c>
      <c r="EB27">
        <v>3</v>
      </c>
      <c r="ED27" t="s">
        <v>377</v>
      </c>
      <c r="EG27" t="s">
        <v>466</v>
      </c>
      <c r="EQ27" t="s">
        <v>379</v>
      </c>
      <c r="ER27" t="s">
        <v>379</v>
      </c>
      <c r="ES27" t="s">
        <v>374</v>
      </c>
      <c r="EW27">
        <v>1</v>
      </c>
      <c r="FJ27">
        <v>1</v>
      </c>
      <c r="FW27">
        <v>18</v>
      </c>
      <c r="FX27">
        <v>20</v>
      </c>
      <c r="GC27" t="s">
        <v>506</v>
      </c>
      <c r="GJ27">
        <v>25</v>
      </c>
      <c r="GL27">
        <v>1</v>
      </c>
      <c r="GM27">
        <v>1</v>
      </c>
      <c r="GP27">
        <v>1</v>
      </c>
      <c r="GR27">
        <v>1</v>
      </c>
      <c r="GS27">
        <v>7</v>
      </c>
      <c r="GT27">
        <v>14</v>
      </c>
      <c r="GU27">
        <v>1</v>
      </c>
      <c r="GV27">
        <v>1</v>
      </c>
      <c r="IP27">
        <v>14</v>
      </c>
      <c r="IQ27" t="s">
        <v>398</v>
      </c>
      <c r="JP27">
        <v>1</v>
      </c>
      <c r="JQ27">
        <v>30</v>
      </c>
      <c r="JR27">
        <v>9</v>
      </c>
      <c r="JX27">
        <v>3</v>
      </c>
      <c r="JY27">
        <v>128</v>
      </c>
      <c r="KM27" t="s">
        <v>467</v>
      </c>
      <c r="KN27">
        <v>12</v>
      </c>
      <c r="KO27">
        <v>8</v>
      </c>
      <c r="KP27">
        <v>16</v>
      </c>
      <c r="KQ27">
        <v>26</v>
      </c>
      <c r="KR27">
        <v>55</v>
      </c>
      <c r="KS27">
        <v>80</v>
      </c>
      <c r="KT27">
        <v>18</v>
      </c>
      <c r="KU27">
        <v>8</v>
      </c>
      <c r="KV27">
        <v>16</v>
      </c>
      <c r="KW27">
        <v>26</v>
      </c>
      <c r="KX27">
        <v>55</v>
      </c>
      <c r="KY27">
        <v>80</v>
      </c>
      <c r="KZ27" t="s">
        <v>536</v>
      </c>
      <c r="LA27">
        <v>75</v>
      </c>
      <c r="LB27">
        <v>5</v>
      </c>
      <c r="LC27">
        <v>5</v>
      </c>
      <c r="LD27">
        <v>5</v>
      </c>
      <c r="LH27">
        <v>640</v>
      </c>
      <c r="LI27">
        <v>16000</v>
      </c>
      <c r="LJ27">
        <v>0</v>
      </c>
    </row>
    <row r="28" spans="1:322">
      <c r="A28" t="s">
        <v>537</v>
      </c>
      <c r="B28">
        <v>26</v>
      </c>
      <c r="C28" t="s">
        <v>391</v>
      </c>
      <c r="D28" t="s">
        <v>538</v>
      </c>
      <c r="E28">
        <v>8</v>
      </c>
      <c r="F28">
        <v>12</v>
      </c>
      <c r="S28" t="s">
        <v>539</v>
      </c>
      <c r="T28" t="s">
        <v>540</v>
      </c>
      <c r="AB28" t="s">
        <v>498</v>
      </c>
      <c r="CT28" t="s">
        <v>455</v>
      </c>
      <c r="CY28" t="s">
        <v>541</v>
      </c>
      <c r="DH28">
        <v>13</v>
      </c>
      <c r="DI28">
        <v>20</v>
      </c>
      <c r="DO28" t="s">
        <v>441</v>
      </c>
      <c r="DP28" t="s">
        <v>442</v>
      </c>
      <c r="EA28">
        <v>1</v>
      </c>
      <c r="EB28">
        <v>0</v>
      </c>
      <c r="ED28" t="s">
        <v>377</v>
      </c>
      <c r="EG28" t="s">
        <v>394</v>
      </c>
      <c r="EQ28" t="s">
        <v>370</v>
      </c>
      <c r="ER28" t="s">
        <v>370</v>
      </c>
      <c r="ES28" t="s">
        <v>374</v>
      </c>
      <c r="EW28">
        <v>1</v>
      </c>
      <c r="FJ28">
        <v>1</v>
      </c>
      <c r="FW28">
        <v>24</v>
      </c>
      <c r="FX28">
        <v>20</v>
      </c>
      <c r="GC28" t="s">
        <v>516</v>
      </c>
      <c r="GL28">
        <v>1</v>
      </c>
      <c r="GM28">
        <v>1</v>
      </c>
      <c r="GR28">
        <v>1</v>
      </c>
      <c r="GS28">
        <v>8</v>
      </c>
      <c r="GT28">
        <v>11</v>
      </c>
      <c r="GU28">
        <v>0</v>
      </c>
      <c r="HH28" t="s">
        <v>542</v>
      </c>
      <c r="HI28" t="s">
        <v>543</v>
      </c>
      <c r="HJ28" t="s">
        <v>544</v>
      </c>
      <c r="HK28" t="s">
        <v>430</v>
      </c>
      <c r="HL28" t="s">
        <v>545</v>
      </c>
      <c r="HM28" t="s">
        <v>546</v>
      </c>
      <c r="IB28">
        <v>5</v>
      </c>
      <c r="IC28" t="s">
        <v>432</v>
      </c>
      <c r="ID28">
        <v>5</v>
      </c>
      <c r="IE28" t="s">
        <v>433</v>
      </c>
      <c r="IF28">
        <v>4</v>
      </c>
      <c r="IG28" t="s">
        <v>547</v>
      </c>
      <c r="IH28">
        <v>10</v>
      </c>
      <c r="II28" t="s">
        <v>548</v>
      </c>
      <c r="IJ28">
        <v>35</v>
      </c>
      <c r="IK28" t="s">
        <v>549</v>
      </c>
      <c r="IL28">
        <v>50</v>
      </c>
      <c r="IM28" t="s">
        <v>550</v>
      </c>
      <c r="IP28">
        <v>10</v>
      </c>
      <c r="IQ28" t="s">
        <v>398</v>
      </c>
      <c r="IR28">
        <v>5</v>
      </c>
      <c r="IS28" t="s">
        <v>551</v>
      </c>
      <c r="JP28">
        <v>1</v>
      </c>
      <c r="JQ28">
        <v>30</v>
      </c>
      <c r="JR28">
        <v>9</v>
      </c>
      <c r="JX28">
        <v>8</v>
      </c>
      <c r="JY28">
        <v>128</v>
      </c>
      <c r="LH28">
        <v>768</v>
      </c>
      <c r="LI28">
        <v>32000</v>
      </c>
      <c r="LJ28">
        <v>0</v>
      </c>
    </row>
    <row r="29" spans="1:322">
      <c r="A29" t="s">
        <v>552</v>
      </c>
      <c r="B29">
        <v>27</v>
      </c>
      <c r="C29" t="s">
        <v>391</v>
      </c>
      <c r="D29" t="s">
        <v>553</v>
      </c>
      <c r="E29">
        <v>4</v>
      </c>
      <c r="P29" t="s">
        <v>554</v>
      </c>
      <c r="Q29">
        <v>1</v>
      </c>
      <c r="DH29">
        <v>11</v>
      </c>
      <c r="DN29" t="s">
        <v>554</v>
      </c>
      <c r="EA29">
        <v>1</v>
      </c>
      <c r="EB29">
        <v>6</v>
      </c>
      <c r="ED29" t="s">
        <v>377</v>
      </c>
      <c r="EG29" t="s">
        <v>394</v>
      </c>
      <c r="EQ29" t="s">
        <v>370</v>
      </c>
      <c r="ER29" t="s">
        <v>370</v>
      </c>
      <c r="ES29" t="s">
        <v>374</v>
      </c>
      <c r="EW29">
        <v>1</v>
      </c>
      <c r="FJ29">
        <v>1</v>
      </c>
      <c r="FW29">
        <v>24</v>
      </c>
      <c r="FX29">
        <v>20</v>
      </c>
      <c r="GC29" t="s">
        <v>469</v>
      </c>
      <c r="GJ29">
        <v>15</v>
      </c>
      <c r="GL29">
        <v>1</v>
      </c>
      <c r="GM29">
        <v>1</v>
      </c>
      <c r="GR29">
        <v>1</v>
      </c>
      <c r="GS29">
        <v>6</v>
      </c>
      <c r="GT29">
        <v>24</v>
      </c>
      <c r="GU29">
        <v>1</v>
      </c>
      <c r="GV29">
        <v>1</v>
      </c>
      <c r="HH29" t="s">
        <v>555</v>
      </c>
      <c r="HI29" t="s">
        <v>556</v>
      </c>
      <c r="HJ29" t="s">
        <v>557</v>
      </c>
      <c r="HK29" t="s">
        <v>558</v>
      </c>
      <c r="IB29">
        <v>3</v>
      </c>
      <c r="IC29" t="s">
        <v>556</v>
      </c>
      <c r="ID29">
        <v>4</v>
      </c>
      <c r="IE29" t="s">
        <v>558</v>
      </c>
      <c r="IP29">
        <v>10</v>
      </c>
      <c r="IQ29" t="s">
        <v>398</v>
      </c>
      <c r="JP29">
        <v>1</v>
      </c>
      <c r="JQ29">
        <v>30</v>
      </c>
      <c r="JR29">
        <v>9</v>
      </c>
      <c r="JX29">
        <v>8</v>
      </c>
      <c r="JY29">
        <v>128</v>
      </c>
      <c r="KM29" t="s">
        <v>399</v>
      </c>
      <c r="KN29">
        <v>12</v>
      </c>
      <c r="KO29">
        <v>12</v>
      </c>
      <c r="KP29">
        <v>23</v>
      </c>
      <c r="KQ29">
        <v>34</v>
      </c>
      <c r="KR29">
        <v>36</v>
      </c>
      <c r="KS29">
        <v>38</v>
      </c>
      <c r="KT29">
        <v>23</v>
      </c>
      <c r="KU29">
        <v>12</v>
      </c>
      <c r="KV29">
        <v>23</v>
      </c>
      <c r="KW29">
        <v>34</v>
      </c>
      <c r="KX29">
        <v>36</v>
      </c>
      <c r="KY29">
        <v>38</v>
      </c>
      <c r="KZ29" t="s">
        <v>400</v>
      </c>
      <c r="LH29">
        <v>768</v>
      </c>
      <c r="LI29">
        <v>32000</v>
      </c>
      <c r="LJ29">
        <v>0</v>
      </c>
    </row>
    <row r="30" spans="1:322">
      <c r="A30" t="s">
        <v>559</v>
      </c>
      <c r="B30">
        <v>28</v>
      </c>
      <c r="C30" t="s">
        <v>391</v>
      </c>
      <c r="D30" t="s">
        <v>560</v>
      </c>
      <c r="F30">
        <v>15</v>
      </c>
      <c r="Y30" t="s">
        <v>560</v>
      </c>
      <c r="AC30" t="s">
        <v>561</v>
      </c>
      <c r="AD30" t="s">
        <v>562</v>
      </c>
      <c r="AE30" t="s">
        <v>563</v>
      </c>
      <c r="AF30" t="s">
        <v>562</v>
      </c>
      <c r="AG30" t="s">
        <v>564</v>
      </c>
      <c r="AH30" t="s">
        <v>562</v>
      </c>
      <c r="AI30" t="s">
        <v>565</v>
      </c>
      <c r="AJ30" t="s">
        <v>562</v>
      </c>
      <c r="CB30" t="s">
        <v>560</v>
      </c>
      <c r="CC30" t="s">
        <v>560</v>
      </c>
      <c r="CD30">
        <v>1</v>
      </c>
      <c r="CF30" t="s">
        <v>566</v>
      </c>
      <c r="CR30" t="s">
        <v>567</v>
      </c>
      <c r="CT30" t="s">
        <v>568</v>
      </c>
      <c r="EA30">
        <v>1</v>
      </c>
      <c r="EB30">
        <v>4</v>
      </c>
      <c r="ED30" t="s">
        <v>409</v>
      </c>
      <c r="EQ30" t="s">
        <v>383</v>
      </c>
      <c r="ER30" t="s">
        <v>383</v>
      </c>
      <c r="ES30" t="s">
        <v>374</v>
      </c>
      <c r="EX30">
        <v>4</v>
      </c>
      <c r="FW30">
        <v>24</v>
      </c>
      <c r="FX30">
        <v>20</v>
      </c>
      <c r="GC30" t="s">
        <v>473</v>
      </c>
      <c r="GL30">
        <v>0</v>
      </c>
      <c r="GM30">
        <v>1</v>
      </c>
      <c r="GR30">
        <v>1</v>
      </c>
      <c r="GS30">
        <v>6</v>
      </c>
      <c r="GT30">
        <v>76</v>
      </c>
      <c r="GU30">
        <v>-3</v>
      </c>
      <c r="GV30">
        <v>1</v>
      </c>
      <c r="HH30" t="s">
        <v>569</v>
      </c>
      <c r="HI30" t="s">
        <v>570</v>
      </c>
      <c r="HJ30" t="s">
        <v>495</v>
      </c>
      <c r="HK30" t="s">
        <v>571</v>
      </c>
      <c r="HL30" t="s">
        <v>445</v>
      </c>
      <c r="HM30" t="s">
        <v>572</v>
      </c>
      <c r="IB30">
        <v>250</v>
      </c>
      <c r="IC30" t="s">
        <v>412</v>
      </c>
      <c r="ID30">
        <v>125</v>
      </c>
      <c r="IE30" t="s">
        <v>413</v>
      </c>
      <c r="IF30">
        <v>50</v>
      </c>
      <c r="IG30" t="s">
        <v>572</v>
      </c>
      <c r="IH30">
        <v>10</v>
      </c>
      <c r="II30" t="s">
        <v>573</v>
      </c>
      <c r="IN30">
        <v>4</v>
      </c>
      <c r="IO30" t="s">
        <v>574</v>
      </c>
      <c r="JP30">
        <v>1</v>
      </c>
      <c r="JX30">
        <v>8</v>
      </c>
      <c r="LH30">
        <v>768</v>
      </c>
      <c r="LI30">
        <v>32000</v>
      </c>
      <c r="LJ30">
        <v>0</v>
      </c>
    </row>
    <row r="31" spans="1:322">
      <c r="A31" t="s">
        <v>575</v>
      </c>
      <c r="B31">
        <v>29</v>
      </c>
      <c r="C31" t="s">
        <v>391</v>
      </c>
      <c r="D31" t="s">
        <v>576</v>
      </c>
      <c r="AW31" t="s">
        <v>576</v>
      </c>
      <c r="AZ31" t="s">
        <v>577</v>
      </c>
      <c r="BA31" t="s">
        <v>420</v>
      </c>
      <c r="CT31" t="s">
        <v>578</v>
      </c>
      <c r="CU31" t="s">
        <v>455</v>
      </c>
      <c r="EA31">
        <v>1</v>
      </c>
      <c r="EB31">
        <v>0</v>
      </c>
      <c r="ED31" t="s">
        <v>372</v>
      </c>
      <c r="EQ31" t="s">
        <v>456</v>
      </c>
      <c r="ER31" t="s">
        <v>456</v>
      </c>
      <c r="ES31" t="s">
        <v>374</v>
      </c>
      <c r="FW31">
        <v>24</v>
      </c>
      <c r="FX31">
        <v>20</v>
      </c>
      <c r="GC31" t="s">
        <v>486</v>
      </c>
      <c r="GL31">
        <v>0</v>
      </c>
      <c r="GM31">
        <v>0</v>
      </c>
      <c r="GR31">
        <v>0</v>
      </c>
      <c r="GS31">
        <v>8</v>
      </c>
      <c r="GT31">
        <v>0</v>
      </c>
      <c r="GU31">
        <v>0</v>
      </c>
      <c r="GV31">
        <v>1</v>
      </c>
      <c r="HE31">
        <v>1</v>
      </c>
      <c r="IB31">
        <v>10</v>
      </c>
      <c r="IC31" t="s">
        <v>422</v>
      </c>
      <c r="ID31">
        <v>65</v>
      </c>
      <c r="IE31" t="s">
        <v>423</v>
      </c>
      <c r="JP31">
        <v>1</v>
      </c>
      <c r="JX31">
        <v>8</v>
      </c>
      <c r="LH31">
        <v>768</v>
      </c>
      <c r="LI31">
        <v>32000</v>
      </c>
      <c r="LJ31">
        <v>0</v>
      </c>
    </row>
    <row r="32" spans="1:322">
      <c r="A32" t="s">
        <v>579</v>
      </c>
      <c r="B32">
        <v>30</v>
      </c>
      <c r="C32" t="s">
        <v>391</v>
      </c>
      <c r="D32" t="s">
        <v>580</v>
      </c>
      <c r="E32">
        <v>9</v>
      </c>
      <c r="F32">
        <v>13</v>
      </c>
      <c r="CU32" t="s">
        <v>426</v>
      </c>
      <c r="CV32">
        <v>1</v>
      </c>
      <c r="DH32">
        <v>14</v>
      </c>
      <c r="DI32">
        <v>21</v>
      </c>
      <c r="EA32">
        <v>1</v>
      </c>
      <c r="EB32">
        <v>0</v>
      </c>
      <c r="ED32" t="s">
        <v>372</v>
      </c>
      <c r="EG32" t="s">
        <v>421</v>
      </c>
      <c r="EQ32" t="s">
        <v>370</v>
      </c>
      <c r="ER32" t="s">
        <v>370</v>
      </c>
      <c r="ES32" t="s">
        <v>374</v>
      </c>
      <c r="ET32">
        <v>9</v>
      </c>
      <c r="EV32">
        <v>1</v>
      </c>
      <c r="EY32">
        <v>1</v>
      </c>
      <c r="EZ32">
        <v>1</v>
      </c>
      <c r="FH32">
        <v>1</v>
      </c>
      <c r="FJ32">
        <v>1</v>
      </c>
      <c r="FW32">
        <v>24</v>
      </c>
      <c r="FX32">
        <v>20</v>
      </c>
      <c r="GC32" t="s">
        <v>489</v>
      </c>
      <c r="GL32">
        <v>1</v>
      </c>
      <c r="GM32">
        <v>1</v>
      </c>
      <c r="GR32">
        <v>1</v>
      </c>
      <c r="GS32">
        <v>8</v>
      </c>
      <c r="GT32">
        <v>5</v>
      </c>
      <c r="GU32">
        <v>0</v>
      </c>
      <c r="HH32">
        <v>12</v>
      </c>
      <c r="HI32" t="s">
        <v>581</v>
      </c>
      <c r="HJ32" t="s">
        <v>404</v>
      </c>
      <c r="HK32" t="s">
        <v>430</v>
      </c>
      <c r="HN32">
        <v>0</v>
      </c>
      <c r="HO32" t="s">
        <v>431</v>
      </c>
      <c r="IB32">
        <v>1</v>
      </c>
      <c r="IC32" t="s">
        <v>582</v>
      </c>
      <c r="ID32">
        <v>30</v>
      </c>
      <c r="IE32" t="s">
        <v>550</v>
      </c>
      <c r="IF32">
        <v>70</v>
      </c>
      <c r="IG32" t="s">
        <v>432</v>
      </c>
      <c r="IH32">
        <v>10</v>
      </c>
      <c r="II32" t="s">
        <v>433</v>
      </c>
      <c r="JP32">
        <v>1</v>
      </c>
      <c r="JQ32">
        <v>40</v>
      </c>
      <c r="JR32">
        <v>10</v>
      </c>
      <c r="JX32">
        <v>8</v>
      </c>
      <c r="JY32">
        <v>128</v>
      </c>
      <c r="LH32">
        <v>768</v>
      </c>
      <c r="LI32">
        <v>32000</v>
      </c>
      <c r="LJ32">
        <v>0</v>
      </c>
    </row>
    <row r="33" spans="1:322">
      <c r="A33" t="s">
        <v>583</v>
      </c>
      <c r="B33">
        <v>31</v>
      </c>
      <c r="C33" t="s">
        <v>391</v>
      </c>
      <c r="D33" t="s">
        <v>584</v>
      </c>
      <c r="E33">
        <v>4</v>
      </c>
      <c r="P33" t="s">
        <v>585</v>
      </c>
      <c r="Q33">
        <v>1</v>
      </c>
      <c r="DH33">
        <v>11</v>
      </c>
      <c r="DN33" t="s">
        <v>585</v>
      </c>
      <c r="EA33">
        <v>1</v>
      </c>
      <c r="EB33">
        <v>7</v>
      </c>
      <c r="ED33" t="s">
        <v>377</v>
      </c>
      <c r="EG33" t="s">
        <v>394</v>
      </c>
      <c r="EQ33" t="s">
        <v>370</v>
      </c>
      <c r="ER33" t="s">
        <v>370</v>
      </c>
      <c r="ES33" t="s">
        <v>374</v>
      </c>
      <c r="EW33">
        <v>1</v>
      </c>
      <c r="FJ33">
        <v>1</v>
      </c>
      <c r="FW33">
        <v>30</v>
      </c>
      <c r="FX33">
        <v>20</v>
      </c>
      <c r="GC33" t="s">
        <v>510</v>
      </c>
      <c r="GL33">
        <v>1</v>
      </c>
      <c r="GM33">
        <v>1</v>
      </c>
      <c r="GR33">
        <v>1</v>
      </c>
      <c r="GS33">
        <v>6</v>
      </c>
      <c r="GT33">
        <v>36</v>
      </c>
      <c r="GU33">
        <v>1</v>
      </c>
      <c r="GV33">
        <v>1</v>
      </c>
      <c r="HH33" t="s">
        <v>555</v>
      </c>
      <c r="HI33" t="s">
        <v>586</v>
      </c>
      <c r="IB33">
        <v>5</v>
      </c>
      <c r="IC33" t="s">
        <v>587</v>
      </c>
      <c r="IN33">
        <v>5</v>
      </c>
      <c r="IO33" t="s">
        <v>513</v>
      </c>
      <c r="IP33">
        <v>12</v>
      </c>
      <c r="IQ33" t="s">
        <v>398</v>
      </c>
      <c r="JP33">
        <v>1</v>
      </c>
      <c r="JQ33">
        <v>40</v>
      </c>
      <c r="JR33">
        <v>9</v>
      </c>
      <c r="JX33">
        <v>8</v>
      </c>
      <c r="JY33">
        <v>128</v>
      </c>
      <c r="KM33" t="s">
        <v>437</v>
      </c>
      <c r="KN33">
        <v>40</v>
      </c>
      <c r="KO33">
        <v>10</v>
      </c>
      <c r="KP33">
        <v>15</v>
      </c>
      <c r="KQ33">
        <v>20</v>
      </c>
      <c r="KR33">
        <v>22</v>
      </c>
      <c r="KS33">
        <v>24</v>
      </c>
      <c r="KT33">
        <v>50</v>
      </c>
      <c r="KU33">
        <v>10</v>
      </c>
      <c r="KV33">
        <v>15</v>
      </c>
      <c r="KW33">
        <v>20</v>
      </c>
      <c r="KX33">
        <v>22</v>
      </c>
      <c r="KY33">
        <v>24</v>
      </c>
      <c r="KZ33" t="s">
        <v>514</v>
      </c>
      <c r="LA33">
        <v>50</v>
      </c>
      <c r="LE33" t="s">
        <v>588</v>
      </c>
      <c r="LH33">
        <v>896</v>
      </c>
      <c r="LI33">
        <v>64000</v>
      </c>
      <c r="LJ33">
        <v>0</v>
      </c>
    </row>
    <row r="34" spans="1:322">
      <c r="A34" t="s">
        <v>589</v>
      </c>
      <c r="B34">
        <v>32</v>
      </c>
      <c r="C34" t="s">
        <v>391</v>
      </c>
      <c r="D34" t="s">
        <v>590</v>
      </c>
      <c r="F34">
        <v>16</v>
      </c>
      <c r="AC34" t="s">
        <v>591</v>
      </c>
      <c r="AD34" t="s">
        <v>592</v>
      </c>
      <c r="AE34" t="s">
        <v>593</v>
      </c>
      <c r="AF34" t="s">
        <v>594</v>
      </c>
      <c r="AG34" t="s">
        <v>561</v>
      </c>
      <c r="AH34" t="s">
        <v>595</v>
      </c>
      <c r="AI34" t="s">
        <v>563</v>
      </c>
      <c r="AJ34" t="s">
        <v>595</v>
      </c>
      <c r="AK34" t="s">
        <v>564</v>
      </c>
      <c r="AL34" t="s">
        <v>595</v>
      </c>
      <c r="AM34" t="s">
        <v>565</v>
      </c>
      <c r="AN34" t="s">
        <v>595</v>
      </c>
      <c r="AZ34" t="s">
        <v>596</v>
      </c>
      <c r="BA34" t="s">
        <v>597</v>
      </c>
      <c r="BB34" t="s">
        <v>598</v>
      </c>
      <c r="BC34" t="s">
        <v>599</v>
      </c>
      <c r="BD34" t="s">
        <v>600</v>
      </c>
      <c r="BE34" t="s">
        <v>601</v>
      </c>
      <c r="BF34" t="s">
        <v>602</v>
      </c>
      <c r="BG34" t="s">
        <v>603</v>
      </c>
      <c r="BH34" t="s">
        <v>604</v>
      </c>
      <c r="BI34" t="s">
        <v>605</v>
      </c>
      <c r="BJ34" t="s">
        <v>606</v>
      </c>
      <c r="BK34" t="s">
        <v>607</v>
      </c>
      <c r="BL34" t="s">
        <v>608</v>
      </c>
      <c r="BM34" t="s">
        <v>609</v>
      </c>
      <c r="CB34" t="s">
        <v>590</v>
      </c>
      <c r="CC34" t="s">
        <v>590</v>
      </c>
      <c r="CD34">
        <v>1</v>
      </c>
      <c r="CF34" t="s">
        <v>566</v>
      </c>
      <c r="CG34" t="s">
        <v>453</v>
      </c>
      <c r="CH34" t="s">
        <v>610</v>
      </c>
      <c r="CI34" t="s">
        <v>487</v>
      </c>
      <c r="CJ34" t="s">
        <v>611</v>
      </c>
      <c r="CK34" t="s">
        <v>575</v>
      </c>
      <c r="CL34" t="s">
        <v>612</v>
      </c>
      <c r="CM34" t="s">
        <v>416</v>
      </c>
      <c r="CN34" t="s">
        <v>613</v>
      </c>
      <c r="CT34" t="s">
        <v>568</v>
      </c>
      <c r="EA34">
        <v>1</v>
      </c>
      <c r="EB34">
        <v>6</v>
      </c>
      <c r="ED34" t="s">
        <v>409</v>
      </c>
      <c r="EQ34" t="s">
        <v>383</v>
      </c>
      <c r="ER34" t="s">
        <v>383</v>
      </c>
      <c r="ES34" t="s">
        <v>374</v>
      </c>
      <c r="EX34">
        <v>4</v>
      </c>
      <c r="FM34">
        <v>1</v>
      </c>
      <c r="FW34">
        <v>30</v>
      </c>
      <c r="FX34">
        <v>20</v>
      </c>
      <c r="GC34" t="s">
        <v>559</v>
      </c>
      <c r="GD34" t="s">
        <v>575</v>
      </c>
      <c r="GJ34">
        <v>15</v>
      </c>
      <c r="GL34">
        <v>0</v>
      </c>
      <c r="GM34">
        <v>1</v>
      </c>
      <c r="GR34">
        <v>1</v>
      </c>
      <c r="GS34">
        <v>8</v>
      </c>
      <c r="GT34">
        <v>25</v>
      </c>
      <c r="GU34">
        <v>1</v>
      </c>
      <c r="GV34">
        <v>1</v>
      </c>
      <c r="GW34">
        <v>1</v>
      </c>
      <c r="HH34" t="s">
        <v>614</v>
      </c>
      <c r="HI34" t="s">
        <v>570</v>
      </c>
      <c r="HJ34" t="s">
        <v>405</v>
      </c>
      <c r="HK34" t="s">
        <v>615</v>
      </c>
      <c r="IB34">
        <v>20</v>
      </c>
      <c r="IC34" t="s">
        <v>616</v>
      </c>
      <c r="ID34">
        <v>25</v>
      </c>
      <c r="IE34" t="s">
        <v>617</v>
      </c>
      <c r="IF34">
        <v>10</v>
      </c>
      <c r="IG34" t="s">
        <v>618</v>
      </c>
      <c r="IH34">
        <v>12</v>
      </c>
      <c r="II34" t="s">
        <v>619</v>
      </c>
      <c r="IJ34">
        <v>25</v>
      </c>
      <c r="IK34" t="s">
        <v>620</v>
      </c>
      <c r="IL34">
        <v>3</v>
      </c>
      <c r="IM34" t="s">
        <v>621</v>
      </c>
      <c r="IN34">
        <v>2</v>
      </c>
      <c r="IO34" t="s">
        <v>622</v>
      </c>
      <c r="IP34">
        <v>20</v>
      </c>
      <c r="IQ34" t="s">
        <v>623</v>
      </c>
      <c r="JP34">
        <v>1</v>
      </c>
      <c r="JS34" t="s">
        <v>624</v>
      </c>
      <c r="JX34">
        <v>8</v>
      </c>
      <c r="LH34">
        <v>896</v>
      </c>
      <c r="LI34">
        <v>64000</v>
      </c>
      <c r="LJ34">
        <v>0</v>
      </c>
    </row>
    <row r="35" spans="1:322">
      <c r="A35" t="s">
        <v>625</v>
      </c>
      <c r="B35">
        <v>33</v>
      </c>
      <c r="C35" t="s">
        <v>391</v>
      </c>
      <c r="D35" t="s">
        <v>626</v>
      </c>
      <c r="AW35" t="s">
        <v>626</v>
      </c>
      <c r="AZ35" t="s">
        <v>627</v>
      </c>
      <c r="BA35" t="s">
        <v>420</v>
      </c>
      <c r="EA35">
        <v>1</v>
      </c>
      <c r="EB35">
        <v>0</v>
      </c>
      <c r="ED35" t="s">
        <v>377</v>
      </c>
      <c r="EG35" t="s">
        <v>394</v>
      </c>
      <c r="ES35" t="s">
        <v>374</v>
      </c>
      <c r="FW35">
        <v>30</v>
      </c>
      <c r="FX35">
        <v>20</v>
      </c>
      <c r="GC35" t="s">
        <v>520</v>
      </c>
      <c r="GL35">
        <v>0</v>
      </c>
      <c r="GM35">
        <v>0</v>
      </c>
      <c r="GR35">
        <v>0</v>
      </c>
      <c r="GS35">
        <v>8</v>
      </c>
      <c r="GT35">
        <v>0</v>
      </c>
      <c r="GU35">
        <v>0</v>
      </c>
      <c r="GV35">
        <v>1</v>
      </c>
      <c r="GW35">
        <v>1</v>
      </c>
      <c r="HE35">
        <v>1</v>
      </c>
      <c r="IB35">
        <v>10</v>
      </c>
      <c r="IC35" t="s">
        <v>422</v>
      </c>
      <c r="ID35">
        <v>100</v>
      </c>
      <c r="IE35" t="s">
        <v>423</v>
      </c>
      <c r="JP35">
        <v>1</v>
      </c>
      <c r="JX35">
        <v>8</v>
      </c>
      <c r="LH35">
        <v>896</v>
      </c>
      <c r="LI35">
        <v>64000</v>
      </c>
      <c r="LJ35">
        <v>0</v>
      </c>
    </row>
    <row r="36" spans="1:322">
      <c r="A36" t="s">
        <v>628</v>
      </c>
      <c r="B36">
        <v>34</v>
      </c>
      <c r="C36" t="s">
        <v>391</v>
      </c>
      <c r="D36" t="s">
        <v>629</v>
      </c>
      <c r="E36">
        <v>10</v>
      </c>
      <c r="F36">
        <v>14</v>
      </c>
      <c r="S36" t="s">
        <v>630</v>
      </c>
      <c r="T36" t="s">
        <v>630</v>
      </c>
      <c r="U36" t="s">
        <v>630</v>
      </c>
      <c r="AB36" t="s">
        <v>555</v>
      </c>
      <c r="DO36" t="s">
        <v>630</v>
      </c>
      <c r="DP36" t="s">
        <v>630</v>
      </c>
      <c r="DQ36" t="s">
        <v>630</v>
      </c>
      <c r="EA36">
        <v>1</v>
      </c>
      <c r="EB36">
        <v>8</v>
      </c>
      <c r="ED36" t="s">
        <v>372</v>
      </c>
      <c r="EG36" t="s">
        <v>421</v>
      </c>
      <c r="EQ36" t="s">
        <v>370</v>
      </c>
      <c r="ER36" t="s">
        <v>370</v>
      </c>
      <c r="ES36" t="s">
        <v>374</v>
      </c>
      <c r="EW36">
        <v>1</v>
      </c>
      <c r="EY36">
        <v>1</v>
      </c>
      <c r="EZ36">
        <v>1</v>
      </c>
      <c r="FH36">
        <v>1</v>
      </c>
      <c r="FJ36">
        <v>1</v>
      </c>
      <c r="FW36">
        <v>30</v>
      </c>
      <c r="FX36">
        <v>20</v>
      </c>
      <c r="GC36" t="s">
        <v>525</v>
      </c>
      <c r="GL36">
        <v>1</v>
      </c>
      <c r="GM36">
        <v>1</v>
      </c>
      <c r="GR36">
        <v>1</v>
      </c>
      <c r="GS36">
        <v>8</v>
      </c>
      <c r="GT36">
        <v>9</v>
      </c>
      <c r="GU36">
        <v>0</v>
      </c>
      <c r="GV36">
        <v>1</v>
      </c>
      <c r="HH36">
        <v>20</v>
      </c>
      <c r="HI36" t="s">
        <v>631</v>
      </c>
      <c r="HJ36" t="s">
        <v>404</v>
      </c>
      <c r="HK36" t="s">
        <v>632</v>
      </c>
      <c r="HN36">
        <v>0</v>
      </c>
      <c r="HO36" t="s">
        <v>431</v>
      </c>
      <c r="IB36">
        <v>20</v>
      </c>
      <c r="IC36" t="s">
        <v>633</v>
      </c>
      <c r="IF36">
        <v>2</v>
      </c>
      <c r="IG36" t="s">
        <v>634</v>
      </c>
      <c r="IH36">
        <v>1</v>
      </c>
      <c r="II36" t="s">
        <v>635</v>
      </c>
      <c r="IP36">
        <v>11</v>
      </c>
      <c r="IQ36" t="s">
        <v>398</v>
      </c>
      <c r="JP36">
        <v>1</v>
      </c>
      <c r="JX36">
        <v>8</v>
      </c>
      <c r="KM36" t="s">
        <v>460</v>
      </c>
      <c r="KN36">
        <v>1</v>
      </c>
      <c r="KO36">
        <v>0</v>
      </c>
      <c r="KP36">
        <v>0</v>
      </c>
      <c r="KQ36">
        <v>0</v>
      </c>
      <c r="KR36">
        <v>0</v>
      </c>
      <c r="KS36">
        <v>0</v>
      </c>
      <c r="KT36">
        <v>25</v>
      </c>
      <c r="KU36">
        <v>10</v>
      </c>
      <c r="KV36">
        <v>15</v>
      </c>
      <c r="KW36">
        <v>20</v>
      </c>
      <c r="KX36">
        <v>25</v>
      </c>
      <c r="KY36">
        <v>30</v>
      </c>
      <c r="KZ36" t="s">
        <v>636</v>
      </c>
      <c r="LH36">
        <v>896</v>
      </c>
      <c r="LI36">
        <v>64000</v>
      </c>
      <c r="LJ36">
        <v>0</v>
      </c>
    </row>
    <row r="37" spans="1:322">
      <c r="A37" t="s">
        <v>637</v>
      </c>
      <c r="B37">
        <v>35</v>
      </c>
      <c r="C37" t="s">
        <v>391</v>
      </c>
      <c r="D37" t="s">
        <v>638</v>
      </c>
      <c r="E37">
        <v>4</v>
      </c>
      <c r="P37" t="s">
        <v>639</v>
      </c>
      <c r="Q37">
        <v>1</v>
      </c>
      <c r="X37">
        <v>42371</v>
      </c>
      <c r="AB37" t="s">
        <v>445</v>
      </c>
      <c r="DH37">
        <v>11</v>
      </c>
      <c r="DN37" t="s">
        <v>639</v>
      </c>
      <c r="EA37">
        <v>1</v>
      </c>
      <c r="EB37">
        <v>8</v>
      </c>
      <c r="ED37" t="s">
        <v>377</v>
      </c>
      <c r="EG37" t="s">
        <v>466</v>
      </c>
      <c r="EQ37" t="s">
        <v>379</v>
      </c>
      <c r="ER37" t="s">
        <v>379</v>
      </c>
      <c r="ES37" t="s">
        <v>374</v>
      </c>
      <c r="FJ37">
        <v>1</v>
      </c>
      <c r="FW37">
        <v>30</v>
      </c>
      <c r="FX37">
        <v>20</v>
      </c>
      <c r="GC37" t="s">
        <v>533</v>
      </c>
      <c r="GL37">
        <v>1</v>
      </c>
      <c r="GM37">
        <v>1</v>
      </c>
      <c r="GR37">
        <v>1</v>
      </c>
      <c r="GS37">
        <v>7</v>
      </c>
      <c r="GT37">
        <v>20</v>
      </c>
      <c r="GU37">
        <v>1</v>
      </c>
      <c r="GV37">
        <v>1</v>
      </c>
      <c r="HH37" t="s">
        <v>495</v>
      </c>
      <c r="HI37" t="s">
        <v>640</v>
      </c>
      <c r="IB37">
        <v>2</v>
      </c>
      <c r="IC37" t="s">
        <v>641</v>
      </c>
      <c r="ID37">
        <v>1</v>
      </c>
      <c r="IE37" t="s">
        <v>642</v>
      </c>
      <c r="IF37">
        <v>15</v>
      </c>
      <c r="IG37" t="s">
        <v>643</v>
      </c>
      <c r="IP37">
        <v>1</v>
      </c>
      <c r="IQ37" t="s">
        <v>398</v>
      </c>
      <c r="JP37">
        <v>1</v>
      </c>
      <c r="JX37">
        <v>8</v>
      </c>
      <c r="JY37">
        <v>128</v>
      </c>
      <c r="KM37" t="s">
        <v>460</v>
      </c>
      <c r="KN37">
        <v>1</v>
      </c>
      <c r="KO37">
        <v>0</v>
      </c>
      <c r="KP37">
        <v>0</v>
      </c>
      <c r="KQ37">
        <v>0</v>
      </c>
      <c r="KR37">
        <v>0</v>
      </c>
      <c r="KS37">
        <v>0</v>
      </c>
      <c r="KT37">
        <v>40</v>
      </c>
      <c r="KU37">
        <v>20</v>
      </c>
      <c r="KV37">
        <v>30</v>
      </c>
      <c r="KW37">
        <v>40</v>
      </c>
      <c r="KX37">
        <v>50</v>
      </c>
      <c r="KY37">
        <v>50</v>
      </c>
      <c r="KZ37" t="s">
        <v>644</v>
      </c>
      <c r="LH37">
        <v>896</v>
      </c>
      <c r="LI37">
        <v>64000</v>
      </c>
      <c r="LJ37">
        <v>0</v>
      </c>
    </row>
    <row r="38" spans="1:322">
      <c r="A38" t="s">
        <v>645</v>
      </c>
      <c r="B38">
        <v>36</v>
      </c>
      <c r="C38" t="s">
        <v>646</v>
      </c>
      <c r="D38" t="s">
        <v>647</v>
      </c>
      <c r="P38" t="s">
        <v>648</v>
      </c>
      <c r="CT38" t="s">
        <v>649</v>
      </c>
      <c r="DE38" t="s">
        <v>650</v>
      </c>
      <c r="DN38" t="s">
        <v>648</v>
      </c>
      <c r="EA38">
        <v>1</v>
      </c>
      <c r="EB38">
        <v>2</v>
      </c>
      <c r="ED38" t="s">
        <v>409</v>
      </c>
      <c r="EQ38" t="s">
        <v>383</v>
      </c>
      <c r="ER38" t="s">
        <v>383</v>
      </c>
      <c r="ES38" t="s">
        <v>374</v>
      </c>
      <c r="FJ38">
        <v>1</v>
      </c>
      <c r="FM38">
        <v>1</v>
      </c>
      <c r="FT38" t="s">
        <v>649</v>
      </c>
      <c r="FW38">
        <v>1</v>
      </c>
      <c r="FX38">
        <v>20</v>
      </c>
      <c r="GL38">
        <v>1</v>
      </c>
      <c r="GM38">
        <v>1</v>
      </c>
      <c r="GR38">
        <v>1</v>
      </c>
      <c r="GS38">
        <v>7</v>
      </c>
      <c r="GT38">
        <v>5</v>
      </c>
      <c r="GU38">
        <v>0</v>
      </c>
      <c r="GV38">
        <v>1</v>
      </c>
      <c r="IP38">
        <v>16</v>
      </c>
      <c r="IQ38" t="s">
        <v>398</v>
      </c>
      <c r="JP38">
        <v>1</v>
      </c>
      <c r="JX38">
        <v>7</v>
      </c>
      <c r="KM38" t="s">
        <v>399</v>
      </c>
      <c r="KN38">
        <v>6</v>
      </c>
      <c r="KO38">
        <v>3</v>
      </c>
      <c r="KP38">
        <v>4</v>
      </c>
      <c r="KQ38">
        <v>8</v>
      </c>
      <c r="KR38">
        <v>18</v>
      </c>
      <c r="KS38">
        <v>54</v>
      </c>
      <c r="KT38">
        <v>12</v>
      </c>
      <c r="KU38">
        <v>3</v>
      </c>
      <c r="KV38">
        <v>6</v>
      </c>
      <c r="KW38">
        <v>10</v>
      </c>
      <c r="KX38">
        <v>20</v>
      </c>
      <c r="KY38">
        <v>56</v>
      </c>
      <c r="KZ38" t="s">
        <v>651</v>
      </c>
      <c r="LF38">
        <v>5</v>
      </c>
      <c r="LH38">
        <v>256</v>
      </c>
      <c r="LI38">
        <v>1000</v>
      </c>
      <c r="LJ38">
        <v>0</v>
      </c>
    </row>
    <row r="39" spans="1:322">
      <c r="A39" t="s">
        <v>652</v>
      </c>
      <c r="B39">
        <v>37</v>
      </c>
      <c r="C39" t="s">
        <v>646</v>
      </c>
      <c r="D39" t="s">
        <v>653</v>
      </c>
      <c r="AW39" t="s">
        <v>653</v>
      </c>
      <c r="AZ39" t="s">
        <v>654</v>
      </c>
      <c r="BA39" t="s">
        <v>495</v>
      </c>
      <c r="EA39">
        <v>1</v>
      </c>
      <c r="EB39">
        <v>0</v>
      </c>
      <c r="ED39" t="s">
        <v>409</v>
      </c>
      <c r="EQ39" t="s">
        <v>383</v>
      </c>
      <c r="ER39" t="s">
        <v>383</v>
      </c>
      <c r="ES39" t="s">
        <v>374</v>
      </c>
      <c r="FW39">
        <v>1</v>
      </c>
      <c r="FX39">
        <v>20</v>
      </c>
      <c r="GL39">
        <v>0</v>
      </c>
      <c r="GM39">
        <v>0</v>
      </c>
      <c r="GR39">
        <v>0</v>
      </c>
      <c r="GS39">
        <v>8</v>
      </c>
      <c r="GT39">
        <v>0</v>
      </c>
      <c r="GU39">
        <v>0</v>
      </c>
      <c r="GV39">
        <v>1</v>
      </c>
      <c r="GW39">
        <v>1</v>
      </c>
      <c r="HE39">
        <v>1</v>
      </c>
      <c r="IB39">
        <v>30</v>
      </c>
      <c r="IC39" t="s">
        <v>655</v>
      </c>
      <c r="ID39">
        <v>12</v>
      </c>
      <c r="IE39" t="s">
        <v>656</v>
      </c>
      <c r="JP39">
        <v>1</v>
      </c>
      <c r="JX39">
        <v>8</v>
      </c>
      <c r="KM39" t="s">
        <v>399</v>
      </c>
      <c r="LH39">
        <v>256</v>
      </c>
      <c r="LI39">
        <v>1000</v>
      </c>
      <c r="LJ39">
        <v>0</v>
      </c>
    </row>
    <row r="40" spans="1:322">
      <c r="A40" t="s">
        <v>657</v>
      </c>
      <c r="B40">
        <v>38</v>
      </c>
      <c r="C40" t="s">
        <v>646</v>
      </c>
      <c r="D40" t="s">
        <v>658</v>
      </c>
      <c r="F40">
        <v>17</v>
      </c>
      <c r="S40" t="s">
        <v>659</v>
      </c>
      <c r="T40" t="s">
        <v>659</v>
      </c>
      <c r="U40" t="s">
        <v>659</v>
      </c>
      <c r="CT40" t="s">
        <v>660</v>
      </c>
      <c r="DE40" t="s">
        <v>661</v>
      </c>
      <c r="DI40">
        <v>23</v>
      </c>
      <c r="DO40" t="s">
        <v>659</v>
      </c>
      <c r="EA40">
        <v>1</v>
      </c>
      <c r="EB40">
        <v>1</v>
      </c>
      <c r="ED40" t="s">
        <v>409</v>
      </c>
      <c r="EQ40" t="s">
        <v>383</v>
      </c>
      <c r="ER40" t="s">
        <v>383</v>
      </c>
      <c r="ES40" t="s">
        <v>374</v>
      </c>
      <c r="FJ40">
        <v>1</v>
      </c>
      <c r="FM40">
        <v>1</v>
      </c>
      <c r="FT40" t="s">
        <v>660</v>
      </c>
      <c r="FW40">
        <v>1</v>
      </c>
      <c r="FX40">
        <v>20</v>
      </c>
      <c r="GL40">
        <v>1</v>
      </c>
      <c r="GM40">
        <v>1</v>
      </c>
      <c r="GR40">
        <v>1</v>
      </c>
      <c r="GS40">
        <v>5</v>
      </c>
      <c r="GT40">
        <v>24</v>
      </c>
      <c r="GU40">
        <v>4</v>
      </c>
      <c r="GV40">
        <v>1</v>
      </c>
      <c r="HH40" t="s">
        <v>662</v>
      </c>
      <c r="HI40" t="s">
        <v>529</v>
      </c>
      <c r="IB40">
        <v>3</v>
      </c>
      <c r="IC40" t="s">
        <v>663</v>
      </c>
      <c r="ID40">
        <v>1</v>
      </c>
      <c r="IE40" t="s">
        <v>664</v>
      </c>
      <c r="IP40">
        <v>6</v>
      </c>
      <c r="IQ40" t="s">
        <v>398</v>
      </c>
      <c r="JP40">
        <v>1</v>
      </c>
      <c r="JX40">
        <v>7</v>
      </c>
      <c r="KM40" t="s">
        <v>460</v>
      </c>
      <c r="KN40">
        <v>4</v>
      </c>
      <c r="KO40">
        <v>1</v>
      </c>
      <c r="KP40">
        <v>1</v>
      </c>
      <c r="KQ40">
        <v>2</v>
      </c>
      <c r="KR40">
        <v>3</v>
      </c>
      <c r="KS40">
        <v>4</v>
      </c>
      <c r="KT40">
        <v>8</v>
      </c>
      <c r="KU40">
        <v>1</v>
      </c>
      <c r="KV40">
        <v>1</v>
      </c>
      <c r="KW40">
        <v>2</v>
      </c>
      <c r="KX40">
        <v>3</v>
      </c>
      <c r="KY40">
        <v>4</v>
      </c>
      <c r="KZ40" t="s">
        <v>665</v>
      </c>
      <c r="LH40">
        <v>256</v>
      </c>
      <c r="LI40">
        <v>1000</v>
      </c>
      <c r="LJ40">
        <v>0</v>
      </c>
    </row>
    <row r="41" spans="1:322">
      <c r="A41" t="s">
        <v>666</v>
      </c>
      <c r="B41">
        <v>39</v>
      </c>
      <c r="C41" t="s">
        <v>646</v>
      </c>
      <c r="D41" t="s">
        <v>667</v>
      </c>
      <c r="P41" t="s">
        <v>668</v>
      </c>
      <c r="CT41" t="s">
        <v>669</v>
      </c>
      <c r="DE41" t="s">
        <v>670</v>
      </c>
      <c r="DN41" t="s">
        <v>668</v>
      </c>
      <c r="EA41">
        <v>1</v>
      </c>
      <c r="EB41">
        <v>5</v>
      </c>
      <c r="ED41" t="s">
        <v>409</v>
      </c>
      <c r="EQ41" t="s">
        <v>383</v>
      </c>
      <c r="ER41" t="s">
        <v>383</v>
      </c>
      <c r="ES41" t="s">
        <v>374</v>
      </c>
      <c r="FJ41">
        <v>1</v>
      </c>
      <c r="FM41">
        <v>1</v>
      </c>
      <c r="FT41" t="s">
        <v>669</v>
      </c>
      <c r="FW41">
        <v>1</v>
      </c>
      <c r="FX41">
        <v>20</v>
      </c>
      <c r="GL41">
        <v>1</v>
      </c>
      <c r="GM41">
        <v>1</v>
      </c>
      <c r="GR41">
        <v>1</v>
      </c>
      <c r="GS41">
        <v>8</v>
      </c>
      <c r="GT41">
        <v>3</v>
      </c>
      <c r="GU41">
        <v>0</v>
      </c>
      <c r="GV41">
        <v>1</v>
      </c>
      <c r="IP41">
        <v>15</v>
      </c>
      <c r="IQ41" t="s">
        <v>398</v>
      </c>
      <c r="JP41">
        <v>1</v>
      </c>
      <c r="JX41">
        <v>7</v>
      </c>
      <c r="KM41" t="s">
        <v>437</v>
      </c>
      <c r="KN41">
        <v>6</v>
      </c>
      <c r="KO41">
        <v>2</v>
      </c>
      <c r="KP41">
        <v>4</v>
      </c>
      <c r="KQ41">
        <v>6</v>
      </c>
      <c r="KR41">
        <v>8</v>
      </c>
      <c r="KS41">
        <v>10</v>
      </c>
      <c r="KT41">
        <v>10</v>
      </c>
      <c r="KU41">
        <v>3</v>
      </c>
      <c r="KV41">
        <v>5</v>
      </c>
      <c r="KW41">
        <v>7</v>
      </c>
      <c r="KX41">
        <v>9</v>
      </c>
      <c r="KY41">
        <v>11</v>
      </c>
      <c r="KZ41" t="s">
        <v>671</v>
      </c>
      <c r="LA41">
        <v>150</v>
      </c>
      <c r="LB41">
        <v>35</v>
      </c>
      <c r="LC41">
        <v>35</v>
      </c>
      <c r="LD41">
        <v>35</v>
      </c>
      <c r="LH41">
        <v>256</v>
      </c>
      <c r="LI41">
        <v>1000</v>
      </c>
      <c r="LJ41">
        <v>0</v>
      </c>
    </row>
    <row r="42" spans="1:322">
      <c r="A42" t="s">
        <v>672</v>
      </c>
      <c r="B42">
        <v>40</v>
      </c>
      <c r="C42" t="s">
        <v>646</v>
      </c>
      <c r="D42" t="s">
        <v>673</v>
      </c>
      <c r="F42">
        <v>18</v>
      </c>
      <c r="Y42" t="s">
        <v>674</v>
      </c>
      <c r="AA42" t="s">
        <v>675</v>
      </c>
      <c r="AC42" t="s">
        <v>676</v>
      </c>
      <c r="AD42" t="s">
        <v>495</v>
      </c>
      <c r="AO42" t="s">
        <v>677</v>
      </c>
      <c r="AP42">
        <v>2</v>
      </c>
      <c r="CT42" t="s">
        <v>669</v>
      </c>
      <c r="CX42" t="s">
        <v>678</v>
      </c>
      <c r="DE42" t="s">
        <v>670</v>
      </c>
      <c r="DF42" t="s">
        <v>679</v>
      </c>
      <c r="EA42">
        <v>1</v>
      </c>
      <c r="EB42">
        <v>0</v>
      </c>
      <c r="ED42" t="s">
        <v>409</v>
      </c>
      <c r="EQ42" t="s">
        <v>383</v>
      </c>
      <c r="ER42" t="s">
        <v>383</v>
      </c>
      <c r="ES42" t="s">
        <v>374</v>
      </c>
      <c r="FM42">
        <v>1</v>
      </c>
      <c r="FT42" t="s">
        <v>669</v>
      </c>
      <c r="FU42" t="s">
        <v>670</v>
      </c>
      <c r="FW42">
        <v>1</v>
      </c>
      <c r="FX42">
        <v>20</v>
      </c>
      <c r="GL42">
        <v>0</v>
      </c>
      <c r="GM42">
        <v>1</v>
      </c>
      <c r="GR42">
        <v>1</v>
      </c>
      <c r="GS42">
        <v>8</v>
      </c>
      <c r="GT42">
        <v>7</v>
      </c>
      <c r="GU42">
        <v>0</v>
      </c>
      <c r="GV42">
        <v>1</v>
      </c>
      <c r="GW42">
        <v>1</v>
      </c>
      <c r="HH42" t="s">
        <v>680</v>
      </c>
      <c r="HI42" t="s">
        <v>681</v>
      </c>
      <c r="IB42">
        <v>30</v>
      </c>
      <c r="IC42" t="s">
        <v>682</v>
      </c>
      <c r="ID42">
        <v>5</v>
      </c>
      <c r="IE42" t="s">
        <v>618</v>
      </c>
      <c r="IF42">
        <v>3600</v>
      </c>
      <c r="IG42" t="s">
        <v>683</v>
      </c>
      <c r="IH42">
        <v>300</v>
      </c>
      <c r="II42" t="s">
        <v>684</v>
      </c>
      <c r="IJ42">
        <v>30</v>
      </c>
      <c r="IK42" t="s">
        <v>685</v>
      </c>
      <c r="IL42">
        <v>3</v>
      </c>
      <c r="IM42" t="s">
        <v>686</v>
      </c>
      <c r="IN42">
        <v>250</v>
      </c>
      <c r="IO42" t="s">
        <v>687</v>
      </c>
      <c r="IP42">
        <v>5</v>
      </c>
      <c r="IQ42" t="s">
        <v>513</v>
      </c>
      <c r="JP42">
        <v>1</v>
      </c>
      <c r="JX42">
        <v>8</v>
      </c>
      <c r="LF42">
        <v>1</v>
      </c>
      <c r="LH42">
        <v>256</v>
      </c>
      <c r="LI42">
        <v>1000</v>
      </c>
      <c r="LJ42">
        <v>0</v>
      </c>
    </row>
    <row r="43" spans="1:322">
      <c r="A43" t="s">
        <v>688</v>
      </c>
      <c r="B43">
        <v>41</v>
      </c>
      <c r="C43" t="s">
        <v>646</v>
      </c>
      <c r="D43" t="s">
        <v>689</v>
      </c>
      <c r="E43">
        <v>11</v>
      </c>
      <c r="F43">
        <v>19</v>
      </c>
      <c r="S43" t="s">
        <v>690</v>
      </c>
      <c r="T43" t="s">
        <v>690</v>
      </c>
      <c r="U43" t="s">
        <v>690</v>
      </c>
      <c r="AB43" t="s">
        <v>691</v>
      </c>
      <c r="DH43">
        <v>15</v>
      </c>
      <c r="DI43">
        <v>24</v>
      </c>
      <c r="DO43" t="s">
        <v>690</v>
      </c>
      <c r="DP43" t="s">
        <v>692</v>
      </c>
      <c r="EA43">
        <v>1</v>
      </c>
      <c r="EB43">
        <v>7</v>
      </c>
      <c r="ED43" t="s">
        <v>377</v>
      </c>
      <c r="EQ43" t="s">
        <v>429</v>
      </c>
      <c r="ER43" t="s">
        <v>429</v>
      </c>
      <c r="ES43" t="s">
        <v>374</v>
      </c>
      <c r="ET43">
        <v>6</v>
      </c>
      <c r="EU43">
        <v>10</v>
      </c>
      <c r="FJ43">
        <v>1</v>
      </c>
      <c r="FK43">
        <v>1</v>
      </c>
      <c r="FL43">
        <v>1</v>
      </c>
      <c r="FW43">
        <v>6</v>
      </c>
      <c r="FX43">
        <v>20</v>
      </c>
      <c r="GL43">
        <v>1</v>
      </c>
      <c r="GM43">
        <v>1</v>
      </c>
      <c r="GN43">
        <v>1</v>
      </c>
      <c r="GQ43">
        <v>6</v>
      </c>
      <c r="GR43">
        <v>0</v>
      </c>
      <c r="GS43">
        <v>2</v>
      </c>
      <c r="GT43">
        <v>24</v>
      </c>
      <c r="GU43">
        <v>1</v>
      </c>
      <c r="GV43">
        <v>1</v>
      </c>
      <c r="HH43" t="s">
        <v>693</v>
      </c>
      <c r="HI43" t="s">
        <v>694</v>
      </c>
      <c r="HJ43">
        <v>20</v>
      </c>
      <c r="HK43" t="s">
        <v>695</v>
      </c>
      <c r="IB43">
        <v>35</v>
      </c>
      <c r="IC43" t="s">
        <v>696</v>
      </c>
      <c r="ID43">
        <v>3</v>
      </c>
      <c r="IE43" t="s">
        <v>697</v>
      </c>
      <c r="IF43">
        <v>4</v>
      </c>
      <c r="IG43" t="s">
        <v>698</v>
      </c>
      <c r="IP43">
        <v>16</v>
      </c>
      <c r="IQ43" t="s">
        <v>398</v>
      </c>
      <c r="JP43">
        <v>1</v>
      </c>
      <c r="JX43">
        <v>3</v>
      </c>
      <c r="KM43" t="s">
        <v>399</v>
      </c>
      <c r="KN43">
        <v>36</v>
      </c>
      <c r="KO43">
        <v>24</v>
      </c>
      <c r="KP43">
        <v>30</v>
      </c>
      <c r="KQ43">
        <v>34</v>
      </c>
      <c r="KR43">
        <v>38</v>
      </c>
      <c r="KS43">
        <v>42</v>
      </c>
      <c r="KT43">
        <v>72</v>
      </c>
      <c r="KU43">
        <v>25</v>
      </c>
      <c r="KV43">
        <v>31</v>
      </c>
      <c r="KW43">
        <v>35</v>
      </c>
      <c r="KX43">
        <v>39</v>
      </c>
      <c r="KY43">
        <v>43</v>
      </c>
      <c r="KZ43" t="s">
        <v>699</v>
      </c>
      <c r="LH43">
        <v>384</v>
      </c>
      <c r="LI43">
        <v>3000</v>
      </c>
      <c r="LJ43">
        <v>0</v>
      </c>
    </row>
    <row r="44" spans="1:322">
      <c r="A44" t="s">
        <v>700</v>
      </c>
      <c r="B44">
        <v>42</v>
      </c>
      <c r="C44" t="s">
        <v>646</v>
      </c>
      <c r="D44" t="s">
        <v>701</v>
      </c>
      <c r="F44">
        <v>20</v>
      </c>
      <c r="X44">
        <v>34691</v>
      </c>
      <c r="AB44" t="s">
        <v>495</v>
      </c>
      <c r="CT44" t="s">
        <v>660</v>
      </c>
      <c r="DE44" t="s">
        <v>661</v>
      </c>
      <c r="EA44">
        <v>1</v>
      </c>
      <c r="EB44">
        <v>10</v>
      </c>
      <c r="ED44" t="s">
        <v>409</v>
      </c>
      <c r="EQ44" t="s">
        <v>383</v>
      </c>
      <c r="ER44" t="s">
        <v>383</v>
      </c>
      <c r="ES44" t="s">
        <v>374</v>
      </c>
      <c r="EX44">
        <v>4</v>
      </c>
      <c r="FM44">
        <v>1</v>
      </c>
      <c r="FT44" t="s">
        <v>660</v>
      </c>
      <c r="FW44">
        <v>6</v>
      </c>
      <c r="FX44">
        <v>20</v>
      </c>
      <c r="GL44">
        <v>0</v>
      </c>
      <c r="GM44">
        <v>1</v>
      </c>
      <c r="GR44">
        <v>1</v>
      </c>
      <c r="GS44">
        <v>8</v>
      </c>
      <c r="GT44">
        <v>9</v>
      </c>
      <c r="GU44">
        <v>0</v>
      </c>
      <c r="GV44">
        <v>1</v>
      </c>
      <c r="HH44" t="s">
        <v>702</v>
      </c>
      <c r="HI44" t="s">
        <v>703</v>
      </c>
      <c r="HJ44" t="s">
        <v>445</v>
      </c>
      <c r="HK44" t="s">
        <v>704</v>
      </c>
      <c r="IB44">
        <v>5</v>
      </c>
      <c r="IC44" t="s">
        <v>414</v>
      </c>
      <c r="ID44">
        <v>1</v>
      </c>
      <c r="IE44" t="s">
        <v>415</v>
      </c>
      <c r="IF44">
        <v>0</v>
      </c>
      <c r="IG44" t="s">
        <v>704</v>
      </c>
      <c r="IH44">
        <v>25</v>
      </c>
      <c r="II44" t="s">
        <v>703</v>
      </c>
      <c r="JP44">
        <v>1</v>
      </c>
      <c r="JX44">
        <v>8</v>
      </c>
      <c r="KM44" t="s">
        <v>460</v>
      </c>
      <c r="LH44">
        <v>384</v>
      </c>
      <c r="LI44">
        <v>3000</v>
      </c>
      <c r="LJ44">
        <v>0</v>
      </c>
    </row>
    <row r="45" spans="1:322">
      <c r="A45" t="s">
        <v>705</v>
      </c>
      <c r="B45">
        <v>43</v>
      </c>
      <c r="C45" t="s">
        <v>646</v>
      </c>
      <c r="D45" t="s">
        <v>706</v>
      </c>
      <c r="E45">
        <v>12</v>
      </c>
      <c r="F45">
        <v>21</v>
      </c>
      <c r="AB45" t="s">
        <v>555</v>
      </c>
      <c r="CT45" t="s">
        <v>660</v>
      </c>
      <c r="CX45" t="s">
        <v>707</v>
      </c>
      <c r="DE45" t="s">
        <v>708</v>
      </c>
      <c r="EA45">
        <v>1</v>
      </c>
      <c r="EB45">
        <v>10</v>
      </c>
      <c r="ED45" t="s">
        <v>409</v>
      </c>
      <c r="EQ45" t="s">
        <v>383</v>
      </c>
      <c r="ER45" t="s">
        <v>383</v>
      </c>
      <c r="ES45" t="s">
        <v>374</v>
      </c>
      <c r="FG45">
        <v>1</v>
      </c>
      <c r="FJ45">
        <v>1</v>
      </c>
      <c r="FT45" t="s">
        <v>707</v>
      </c>
      <c r="FW45">
        <v>6</v>
      </c>
      <c r="FX45">
        <v>20</v>
      </c>
      <c r="GL45">
        <v>0</v>
      </c>
      <c r="GM45">
        <v>1</v>
      </c>
      <c r="GR45">
        <v>1</v>
      </c>
      <c r="GS45">
        <v>8</v>
      </c>
      <c r="GT45">
        <v>7</v>
      </c>
      <c r="GU45">
        <v>0</v>
      </c>
      <c r="GV45">
        <v>1</v>
      </c>
      <c r="GW45">
        <v>1</v>
      </c>
      <c r="HH45" t="s">
        <v>557</v>
      </c>
      <c r="HI45" t="s">
        <v>709</v>
      </c>
      <c r="IB45">
        <v>25</v>
      </c>
      <c r="IC45" t="s">
        <v>710</v>
      </c>
      <c r="ID45">
        <v>35</v>
      </c>
      <c r="IE45" t="s">
        <v>709</v>
      </c>
      <c r="JP45">
        <v>1</v>
      </c>
      <c r="JT45">
        <v>5</v>
      </c>
      <c r="JU45">
        <v>2</v>
      </c>
      <c r="JV45">
        <v>109</v>
      </c>
      <c r="JX45">
        <v>8</v>
      </c>
      <c r="KM45" t="s">
        <v>460</v>
      </c>
      <c r="KN45">
        <v>1</v>
      </c>
      <c r="KO45">
        <v>1</v>
      </c>
      <c r="KP45">
        <v>1</v>
      </c>
      <c r="KQ45">
        <v>1</v>
      </c>
      <c r="KR45">
        <v>1</v>
      </c>
      <c r="KS45">
        <v>1</v>
      </c>
      <c r="KT45">
        <v>2</v>
      </c>
      <c r="KU45">
        <v>1</v>
      </c>
      <c r="KV45">
        <v>1</v>
      </c>
      <c r="KW45">
        <v>1</v>
      </c>
      <c r="KX45">
        <v>1</v>
      </c>
      <c r="KY45">
        <v>1</v>
      </c>
      <c r="LH45">
        <v>384</v>
      </c>
      <c r="LI45">
        <v>3000</v>
      </c>
      <c r="LJ45">
        <v>0</v>
      </c>
    </row>
    <row r="46" spans="1:322">
      <c r="A46" t="s">
        <v>711</v>
      </c>
      <c r="B46">
        <v>44</v>
      </c>
      <c r="C46" t="s">
        <v>646</v>
      </c>
      <c r="D46" t="s">
        <v>712</v>
      </c>
      <c r="F46">
        <v>22</v>
      </c>
      <c r="S46" t="s">
        <v>713</v>
      </c>
      <c r="T46" t="s">
        <v>713</v>
      </c>
      <c r="U46" t="s">
        <v>713</v>
      </c>
      <c r="CT46" t="s">
        <v>669</v>
      </c>
      <c r="DE46" t="s">
        <v>714</v>
      </c>
      <c r="DI46">
        <v>25</v>
      </c>
      <c r="DO46" t="s">
        <v>713</v>
      </c>
      <c r="DS46">
        <v>0</v>
      </c>
      <c r="DT46" t="s">
        <v>715</v>
      </c>
      <c r="EA46">
        <v>1</v>
      </c>
      <c r="EB46">
        <v>6</v>
      </c>
      <c r="ED46" t="s">
        <v>409</v>
      </c>
      <c r="EQ46" t="s">
        <v>383</v>
      </c>
      <c r="ER46" t="s">
        <v>383</v>
      </c>
      <c r="ES46" t="s">
        <v>383</v>
      </c>
      <c r="FJ46">
        <v>1</v>
      </c>
      <c r="FM46">
        <v>36</v>
      </c>
      <c r="FN46">
        <v>10</v>
      </c>
      <c r="FT46" t="s">
        <v>669</v>
      </c>
      <c r="FW46">
        <v>6</v>
      </c>
      <c r="FX46">
        <v>20</v>
      </c>
      <c r="GL46">
        <v>0</v>
      </c>
      <c r="GM46">
        <v>1</v>
      </c>
      <c r="GR46">
        <v>1</v>
      </c>
      <c r="GS46">
        <v>8</v>
      </c>
      <c r="GT46">
        <v>9</v>
      </c>
      <c r="GU46">
        <v>1</v>
      </c>
      <c r="GV46">
        <v>1</v>
      </c>
      <c r="HH46">
        <v>0</v>
      </c>
      <c r="HI46" t="s">
        <v>715</v>
      </c>
      <c r="IP46">
        <v>10</v>
      </c>
      <c r="IQ46" t="s">
        <v>398</v>
      </c>
      <c r="JP46">
        <v>1</v>
      </c>
      <c r="JX46">
        <v>7</v>
      </c>
      <c r="KM46" t="s">
        <v>437</v>
      </c>
      <c r="KN46">
        <v>4</v>
      </c>
      <c r="KO46">
        <v>6</v>
      </c>
      <c r="KP46">
        <v>8</v>
      </c>
      <c r="KQ46">
        <v>10</v>
      </c>
      <c r="KR46">
        <v>12</v>
      </c>
      <c r="KS46">
        <v>14</v>
      </c>
      <c r="KT46">
        <v>8</v>
      </c>
      <c r="KU46">
        <v>7</v>
      </c>
      <c r="KV46">
        <v>9</v>
      </c>
      <c r="KW46">
        <v>11</v>
      </c>
      <c r="KX46">
        <v>13</v>
      </c>
      <c r="KY46">
        <v>15</v>
      </c>
      <c r="KZ46" t="s">
        <v>716</v>
      </c>
      <c r="LA46">
        <v>200</v>
      </c>
      <c r="LB46">
        <v>25</v>
      </c>
      <c r="LC46">
        <v>25</v>
      </c>
      <c r="LD46">
        <v>25</v>
      </c>
      <c r="LH46">
        <v>384</v>
      </c>
      <c r="LI46">
        <v>3000</v>
      </c>
      <c r="LJ46">
        <v>0</v>
      </c>
    </row>
    <row r="47" spans="1:322">
      <c r="A47" t="s">
        <v>717</v>
      </c>
      <c r="B47">
        <v>45</v>
      </c>
      <c r="C47" t="s">
        <v>646</v>
      </c>
      <c r="D47" t="s">
        <v>718</v>
      </c>
      <c r="P47" t="s">
        <v>719</v>
      </c>
      <c r="CT47" t="s">
        <v>669</v>
      </c>
      <c r="DE47" t="s">
        <v>670</v>
      </c>
      <c r="DN47" t="s">
        <v>719</v>
      </c>
      <c r="EA47">
        <v>1</v>
      </c>
      <c r="EB47">
        <v>6</v>
      </c>
      <c r="ED47" t="s">
        <v>409</v>
      </c>
      <c r="EQ47" t="s">
        <v>383</v>
      </c>
      <c r="ER47" t="s">
        <v>383</v>
      </c>
      <c r="ES47" t="s">
        <v>374</v>
      </c>
      <c r="FJ47">
        <v>1</v>
      </c>
      <c r="FM47">
        <v>1</v>
      </c>
      <c r="FT47" t="s">
        <v>669</v>
      </c>
      <c r="FW47">
        <v>6</v>
      </c>
      <c r="FX47">
        <v>20</v>
      </c>
      <c r="GC47" t="s">
        <v>666</v>
      </c>
      <c r="GL47">
        <v>1</v>
      </c>
      <c r="GM47">
        <v>1</v>
      </c>
      <c r="GR47">
        <v>1</v>
      </c>
      <c r="GS47">
        <v>7</v>
      </c>
      <c r="GT47">
        <v>12</v>
      </c>
      <c r="GU47">
        <v>1</v>
      </c>
      <c r="GV47">
        <v>1</v>
      </c>
      <c r="IB47">
        <v>75</v>
      </c>
      <c r="IC47" t="s">
        <v>685</v>
      </c>
      <c r="ID47">
        <v>5</v>
      </c>
      <c r="IE47" t="s">
        <v>686</v>
      </c>
      <c r="IN47">
        <v>10</v>
      </c>
      <c r="IO47" t="s">
        <v>513</v>
      </c>
      <c r="IP47">
        <v>8</v>
      </c>
      <c r="IQ47" t="s">
        <v>398</v>
      </c>
      <c r="JP47">
        <v>1</v>
      </c>
      <c r="JX47">
        <v>7</v>
      </c>
      <c r="KM47" t="s">
        <v>437</v>
      </c>
      <c r="KN47">
        <v>16</v>
      </c>
      <c r="KO47">
        <v>14</v>
      </c>
      <c r="KP47">
        <v>28</v>
      </c>
      <c r="KQ47">
        <v>42</v>
      </c>
      <c r="KR47">
        <v>56</v>
      </c>
      <c r="KS47">
        <v>70</v>
      </c>
      <c r="KT47">
        <v>24</v>
      </c>
      <c r="KU47">
        <v>15</v>
      </c>
      <c r="KV47">
        <v>29</v>
      </c>
      <c r="KW47">
        <v>43</v>
      </c>
      <c r="KX47">
        <v>57</v>
      </c>
      <c r="KY47">
        <v>71</v>
      </c>
      <c r="KZ47" t="s">
        <v>720</v>
      </c>
      <c r="LA47">
        <v>75</v>
      </c>
      <c r="LB47">
        <v>5</v>
      </c>
      <c r="LC47">
        <v>5</v>
      </c>
      <c r="LD47">
        <v>5</v>
      </c>
      <c r="LE47" t="s">
        <v>721</v>
      </c>
      <c r="LH47">
        <v>384</v>
      </c>
      <c r="LI47">
        <v>3000</v>
      </c>
      <c r="LJ47">
        <v>0</v>
      </c>
    </row>
    <row r="48" spans="1:322">
      <c r="A48" t="s">
        <v>722</v>
      </c>
      <c r="B48">
        <v>46</v>
      </c>
      <c r="C48" t="s">
        <v>646</v>
      </c>
      <c r="D48" t="s">
        <v>723</v>
      </c>
      <c r="F48">
        <v>23</v>
      </c>
      <c r="S48" t="s">
        <v>723</v>
      </c>
      <c r="T48" t="s">
        <v>723</v>
      </c>
      <c r="U48" t="s">
        <v>723</v>
      </c>
      <c r="Y48" t="s">
        <v>723</v>
      </c>
      <c r="AA48" t="s">
        <v>420</v>
      </c>
      <c r="AZ48" t="s">
        <v>491</v>
      </c>
      <c r="BA48" t="s">
        <v>404</v>
      </c>
      <c r="CT48" t="s">
        <v>649</v>
      </c>
      <c r="DE48" t="s">
        <v>724</v>
      </c>
      <c r="DN48" t="s">
        <v>723</v>
      </c>
      <c r="DO48" t="s">
        <v>725</v>
      </c>
      <c r="DP48" t="s">
        <v>726</v>
      </c>
      <c r="DQ48" t="s">
        <v>727</v>
      </c>
      <c r="EA48">
        <v>1</v>
      </c>
      <c r="EB48">
        <v>3</v>
      </c>
      <c r="ED48" t="s">
        <v>409</v>
      </c>
      <c r="EQ48" t="s">
        <v>383</v>
      </c>
      <c r="ER48" t="s">
        <v>383</v>
      </c>
      <c r="ES48" t="s">
        <v>374</v>
      </c>
      <c r="FJ48">
        <v>1</v>
      </c>
      <c r="FM48">
        <v>1</v>
      </c>
      <c r="FW48">
        <v>12</v>
      </c>
      <c r="FX48">
        <v>20</v>
      </c>
      <c r="GC48" t="s">
        <v>688</v>
      </c>
      <c r="GL48">
        <v>0</v>
      </c>
      <c r="GM48">
        <v>1</v>
      </c>
      <c r="GR48">
        <v>1</v>
      </c>
      <c r="GS48">
        <v>7</v>
      </c>
      <c r="GT48">
        <v>22</v>
      </c>
      <c r="GU48">
        <v>1</v>
      </c>
      <c r="GV48">
        <v>1</v>
      </c>
      <c r="IB48">
        <v>50</v>
      </c>
      <c r="IC48" t="s">
        <v>728</v>
      </c>
      <c r="ID48">
        <v>500</v>
      </c>
      <c r="IE48" t="s">
        <v>729</v>
      </c>
      <c r="IF48">
        <v>2</v>
      </c>
      <c r="IG48" t="s">
        <v>730</v>
      </c>
      <c r="IH48">
        <v>2</v>
      </c>
      <c r="II48" t="s">
        <v>731</v>
      </c>
      <c r="IP48">
        <v>6</v>
      </c>
      <c r="IQ48" t="s">
        <v>398</v>
      </c>
      <c r="JP48">
        <v>1</v>
      </c>
      <c r="JX48">
        <v>4</v>
      </c>
      <c r="KM48" t="s">
        <v>399</v>
      </c>
      <c r="KN48">
        <v>4</v>
      </c>
      <c r="KO48">
        <v>3</v>
      </c>
      <c r="KP48">
        <v>5</v>
      </c>
      <c r="KQ48">
        <v>7</v>
      </c>
      <c r="KR48">
        <v>9</v>
      </c>
      <c r="KS48">
        <v>11</v>
      </c>
      <c r="KT48">
        <v>8</v>
      </c>
      <c r="KU48">
        <v>3</v>
      </c>
      <c r="KV48">
        <v>6</v>
      </c>
      <c r="KW48">
        <v>8</v>
      </c>
      <c r="KX48">
        <v>10</v>
      </c>
      <c r="KY48">
        <v>12</v>
      </c>
      <c r="KZ48" t="s">
        <v>732</v>
      </c>
      <c r="LH48">
        <v>512</v>
      </c>
      <c r="LI48">
        <v>8000</v>
      </c>
      <c r="LJ48">
        <v>0</v>
      </c>
    </row>
    <row r="49" spans="1:322">
      <c r="A49" t="s">
        <v>733</v>
      </c>
      <c r="B49">
        <v>47</v>
      </c>
      <c r="C49" t="s">
        <v>646</v>
      </c>
      <c r="D49" t="s">
        <v>734</v>
      </c>
      <c r="P49" t="s">
        <v>735</v>
      </c>
      <c r="CT49" t="s">
        <v>649</v>
      </c>
      <c r="DE49" t="s">
        <v>724</v>
      </c>
      <c r="DN49" t="s">
        <v>735</v>
      </c>
      <c r="EA49">
        <v>1</v>
      </c>
      <c r="EB49">
        <v>5</v>
      </c>
      <c r="ED49" t="s">
        <v>409</v>
      </c>
      <c r="EQ49" t="s">
        <v>383</v>
      </c>
      <c r="ER49" t="s">
        <v>383</v>
      </c>
      <c r="ES49" t="s">
        <v>374</v>
      </c>
      <c r="FJ49">
        <v>1</v>
      </c>
      <c r="FM49">
        <v>1</v>
      </c>
      <c r="FT49" t="s">
        <v>649</v>
      </c>
      <c r="FW49">
        <v>12</v>
      </c>
      <c r="FX49">
        <v>20</v>
      </c>
      <c r="GC49" t="s">
        <v>645</v>
      </c>
      <c r="GL49">
        <v>1</v>
      </c>
      <c r="GM49">
        <v>1</v>
      </c>
      <c r="GR49">
        <v>1</v>
      </c>
      <c r="GS49">
        <v>7</v>
      </c>
      <c r="GT49">
        <v>10</v>
      </c>
      <c r="GU49">
        <v>1</v>
      </c>
      <c r="GV49">
        <v>1</v>
      </c>
      <c r="HH49" t="s">
        <v>555</v>
      </c>
      <c r="HI49" t="s">
        <v>736</v>
      </c>
      <c r="IB49">
        <v>4</v>
      </c>
      <c r="IC49" t="s">
        <v>736</v>
      </c>
      <c r="IP49">
        <v>14</v>
      </c>
      <c r="IQ49" t="s">
        <v>398</v>
      </c>
      <c r="JP49">
        <v>1</v>
      </c>
      <c r="JX49">
        <v>7</v>
      </c>
      <c r="KM49" t="s">
        <v>399</v>
      </c>
      <c r="KN49">
        <v>12</v>
      </c>
      <c r="KO49">
        <v>13</v>
      </c>
      <c r="KP49">
        <v>23</v>
      </c>
      <c r="KQ49">
        <v>28</v>
      </c>
      <c r="KR49">
        <v>33</v>
      </c>
      <c r="KS49">
        <v>38</v>
      </c>
      <c r="KT49">
        <v>28</v>
      </c>
      <c r="KU49">
        <v>15</v>
      </c>
      <c r="KV49">
        <v>25</v>
      </c>
      <c r="KW49">
        <v>30</v>
      </c>
      <c r="KX49">
        <v>35</v>
      </c>
      <c r="KY49">
        <v>40</v>
      </c>
      <c r="KZ49" t="s">
        <v>737</v>
      </c>
      <c r="LF49">
        <v>11</v>
      </c>
      <c r="LH49">
        <v>512</v>
      </c>
      <c r="LI49">
        <v>8000</v>
      </c>
      <c r="LJ49">
        <v>0</v>
      </c>
    </row>
    <row r="50" spans="1:322">
      <c r="A50" t="s">
        <v>738</v>
      </c>
      <c r="B50">
        <v>48</v>
      </c>
      <c r="C50" t="s">
        <v>646</v>
      </c>
      <c r="D50" t="s">
        <v>739</v>
      </c>
      <c r="F50">
        <v>22</v>
      </c>
      <c r="S50" t="s">
        <v>739</v>
      </c>
      <c r="T50" t="s">
        <v>739</v>
      </c>
      <c r="U50" t="s">
        <v>739</v>
      </c>
      <c r="CT50" t="s">
        <v>660</v>
      </c>
      <c r="DE50" t="s">
        <v>661</v>
      </c>
      <c r="DI50">
        <v>25</v>
      </c>
      <c r="DO50" t="s">
        <v>739</v>
      </c>
      <c r="DS50">
        <v>0</v>
      </c>
      <c r="DT50" t="s">
        <v>715</v>
      </c>
      <c r="EA50">
        <v>1</v>
      </c>
      <c r="EB50">
        <v>2</v>
      </c>
      <c r="ED50" t="s">
        <v>409</v>
      </c>
      <c r="EQ50" t="s">
        <v>383</v>
      </c>
      <c r="ER50" t="s">
        <v>383</v>
      </c>
      <c r="ES50" t="s">
        <v>374</v>
      </c>
      <c r="FJ50">
        <v>1</v>
      </c>
      <c r="FM50">
        <v>36</v>
      </c>
      <c r="FN50">
        <v>10</v>
      </c>
      <c r="FT50" t="s">
        <v>660</v>
      </c>
      <c r="FW50">
        <v>12</v>
      </c>
      <c r="FX50">
        <v>20</v>
      </c>
      <c r="GC50" t="s">
        <v>700</v>
      </c>
      <c r="GL50">
        <v>0</v>
      </c>
      <c r="GM50">
        <v>1</v>
      </c>
      <c r="GR50">
        <v>1</v>
      </c>
      <c r="GS50">
        <v>8</v>
      </c>
      <c r="GT50">
        <v>13</v>
      </c>
      <c r="GU50">
        <v>1</v>
      </c>
      <c r="GV50">
        <v>1</v>
      </c>
      <c r="HH50">
        <v>0</v>
      </c>
      <c r="HI50" t="s">
        <v>715</v>
      </c>
      <c r="IP50">
        <v>5</v>
      </c>
      <c r="IQ50" t="s">
        <v>398</v>
      </c>
      <c r="JP50">
        <v>1</v>
      </c>
      <c r="JX50">
        <v>8</v>
      </c>
      <c r="KM50" t="s">
        <v>460</v>
      </c>
      <c r="KN50">
        <v>1</v>
      </c>
      <c r="KO50">
        <v>6</v>
      </c>
      <c r="KP50">
        <v>7</v>
      </c>
      <c r="KQ50">
        <v>8</v>
      </c>
      <c r="KR50">
        <v>9</v>
      </c>
      <c r="KS50">
        <v>10</v>
      </c>
      <c r="KT50">
        <v>20</v>
      </c>
      <c r="KU50">
        <v>8</v>
      </c>
      <c r="KV50">
        <v>9</v>
      </c>
      <c r="KW50">
        <v>10</v>
      </c>
      <c r="KX50">
        <v>11</v>
      </c>
      <c r="KY50">
        <v>12</v>
      </c>
      <c r="KZ50" t="s">
        <v>740</v>
      </c>
      <c r="LH50">
        <v>512</v>
      </c>
      <c r="LI50">
        <v>8000</v>
      </c>
      <c r="LJ50">
        <v>0</v>
      </c>
    </row>
    <row r="51" spans="1:322">
      <c r="A51" t="s">
        <v>741</v>
      </c>
      <c r="B51">
        <v>49</v>
      </c>
      <c r="C51" t="s">
        <v>646</v>
      </c>
      <c r="D51" t="s">
        <v>742</v>
      </c>
      <c r="P51" t="s">
        <v>743</v>
      </c>
      <c r="CT51" t="s">
        <v>660</v>
      </c>
      <c r="DE51" t="s">
        <v>661</v>
      </c>
      <c r="DN51" t="s">
        <v>743</v>
      </c>
      <c r="EA51">
        <v>1</v>
      </c>
      <c r="EB51">
        <v>6</v>
      </c>
      <c r="ED51" t="s">
        <v>409</v>
      </c>
      <c r="EQ51" t="s">
        <v>429</v>
      </c>
      <c r="ER51" t="s">
        <v>383</v>
      </c>
      <c r="ES51" t="s">
        <v>374</v>
      </c>
      <c r="ET51">
        <v>12</v>
      </c>
      <c r="EW51">
        <v>1</v>
      </c>
      <c r="FJ51">
        <v>1</v>
      </c>
      <c r="FM51">
        <v>1</v>
      </c>
      <c r="FT51" t="s">
        <v>660</v>
      </c>
      <c r="FW51">
        <v>12</v>
      </c>
      <c r="FX51">
        <v>20</v>
      </c>
      <c r="GC51" t="s">
        <v>657</v>
      </c>
      <c r="GL51">
        <v>1</v>
      </c>
      <c r="GM51">
        <v>1</v>
      </c>
      <c r="GR51">
        <v>1</v>
      </c>
      <c r="GS51">
        <v>7</v>
      </c>
      <c r="GT51">
        <v>16</v>
      </c>
      <c r="GU51">
        <v>1</v>
      </c>
      <c r="GV51">
        <v>1</v>
      </c>
      <c r="IP51">
        <v>8</v>
      </c>
      <c r="IQ51" t="s">
        <v>398</v>
      </c>
      <c r="JP51">
        <v>1</v>
      </c>
      <c r="JX51">
        <v>8</v>
      </c>
      <c r="KM51" t="s">
        <v>460</v>
      </c>
      <c r="KN51">
        <v>1</v>
      </c>
      <c r="KO51">
        <v>0</v>
      </c>
      <c r="KP51">
        <v>0</v>
      </c>
      <c r="KQ51">
        <v>0</v>
      </c>
      <c r="KR51">
        <v>0</v>
      </c>
      <c r="KS51">
        <v>0</v>
      </c>
      <c r="KT51">
        <v>40</v>
      </c>
      <c r="KU51">
        <v>8</v>
      </c>
      <c r="KV51">
        <v>12</v>
      </c>
      <c r="KW51">
        <v>20</v>
      </c>
      <c r="KX51">
        <v>28</v>
      </c>
      <c r="KY51">
        <v>36</v>
      </c>
      <c r="KZ51" t="s">
        <v>744</v>
      </c>
      <c r="LH51">
        <v>512</v>
      </c>
      <c r="LI51">
        <v>8000</v>
      </c>
      <c r="LJ51">
        <v>0</v>
      </c>
    </row>
    <row r="52" spans="1:322">
      <c r="A52" t="s">
        <v>745</v>
      </c>
      <c r="B52">
        <v>50</v>
      </c>
      <c r="C52" t="s">
        <v>646</v>
      </c>
      <c r="D52" t="s">
        <v>746</v>
      </c>
      <c r="F52">
        <v>18</v>
      </c>
      <c r="Y52" t="s">
        <v>747</v>
      </c>
      <c r="AA52" t="s">
        <v>748</v>
      </c>
      <c r="AC52" t="s">
        <v>676</v>
      </c>
      <c r="AD52" t="s">
        <v>495</v>
      </c>
      <c r="AO52" t="s">
        <v>749</v>
      </c>
      <c r="AP52">
        <v>3</v>
      </c>
      <c r="CT52" t="s">
        <v>669</v>
      </c>
      <c r="CX52" t="s">
        <v>750</v>
      </c>
      <c r="DE52" t="s">
        <v>714</v>
      </c>
      <c r="DF52" t="s">
        <v>751</v>
      </c>
      <c r="DO52" t="s">
        <v>752</v>
      </c>
      <c r="DS52">
        <v>10</v>
      </c>
      <c r="DT52" t="s">
        <v>753</v>
      </c>
      <c r="DU52">
        <v>5</v>
      </c>
      <c r="DV52" t="s">
        <v>754</v>
      </c>
      <c r="DW52">
        <v>3</v>
      </c>
      <c r="DX52" t="s">
        <v>755</v>
      </c>
      <c r="EA52">
        <v>1</v>
      </c>
      <c r="EB52">
        <v>0</v>
      </c>
      <c r="ED52" t="s">
        <v>409</v>
      </c>
      <c r="EQ52" t="s">
        <v>383</v>
      </c>
      <c r="ER52" t="s">
        <v>383</v>
      </c>
      <c r="ES52" t="s">
        <v>374</v>
      </c>
      <c r="FT52" t="s">
        <v>669</v>
      </c>
      <c r="FU52" t="s">
        <v>756</v>
      </c>
      <c r="FW52">
        <v>12</v>
      </c>
      <c r="FX52">
        <v>20</v>
      </c>
      <c r="GC52" t="s">
        <v>717</v>
      </c>
      <c r="GD52" t="s">
        <v>672</v>
      </c>
      <c r="GL52">
        <v>0</v>
      </c>
      <c r="GM52">
        <v>1</v>
      </c>
      <c r="GR52">
        <v>1</v>
      </c>
      <c r="GS52">
        <v>8</v>
      </c>
      <c r="GT52">
        <v>11</v>
      </c>
      <c r="GU52">
        <v>0</v>
      </c>
      <c r="GV52">
        <v>1</v>
      </c>
      <c r="GW52">
        <v>1</v>
      </c>
      <c r="IB52">
        <v>45</v>
      </c>
      <c r="IC52" t="s">
        <v>682</v>
      </c>
      <c r="ID52">
        <v>6</v>
      </c>
      <c r="IE52" t="s">
        <v>618</v>
      </c>
      <c r="IF52">
        <v>3600</v>
      </c>
      <c r="IG52" t="s">
        <v>683</v>
      </c>
      <c r="IH52">
        <v>300</v>
      </c>
      <c r="II52" t="s">
        <v>684</v>
      </c>
      <c r="IN52">
        <v>250</v>
      </c>
      <c r="IO52" t="s">
        <v>687</v>
      </c>
      <c r="IP52">
        <v>9</v>
      </c>
      <c r="IQ52" t="s">
        <v>398</v>
      </c>
      <c r="JP52">
        <v>1</v>
      </c>
      <c r="JX52">
        <v>7</v>
      </c>
      <c r="KM52" t="s">
        <v>437</v>
      </c>
      <c r="KN52">
        <v>12</v>
      </c>
      <c r="KO52">
        <v>6</v>
      </c>
      <c r="KP52">
        <v>8</v>
      </c>
      <c r="KQ52">
        <v>10</v>
      </c>
      <c r="KR52">
        <v>12</v>
      </c>
      <c r="KS52">
        <v>14</v>
      </c>
      <c r="KT52">
        <v>16</v>
      </c>
      <c r="KU52">
        <v>7</v>
      </c>
      <c r="KV52">
        <v>9</v>
      </c>
      <c r="KW52">
        <v>11</v>
      </c>
      <c r="KX52">
        <v>13</v>
      </c>
      <c r="KY52">
        <v>15</v>
      </c>
      <c r="KZ52" t="s">
        <v>757</v>
      </c>
      <c r="LA52">
        <v>100</v>
      </c>
      <c r="LC52">
        <v>25</v>
      </c>
      <c r="LD52">
        <v>50</v>
      </c>
      <c r="LH52">
        <v>512</v>
      </c>
      <c r="LI52">
        <v>8000</v>
      </c>
      <c r="LJ52">
        <v>0</v>
      </c>
    </row>
    <row r="53" spans="1:322">
      <c r="A53" t="s">
        <v>758</v>
      </c>
      <c r="B53">
        <v>51</v>
      </c>
      <c r="C53" t="s">
        <v>646</v>
      </c>
      <c r="D53" t="s">
        <v>759</v>
      </c>
      <c r="F53">
        <v>24</v>
      </c>
      <c r="S53" t="s">
        <v>760</v>
      </c>
      <c r="T53" t="s">
        <v>725</v>
      </c>
      <c r="CT53" t="s">
        <v>649</v>
      </c>
      <c r="DE53" t="s">
        <v>724</v>
      </c>
      <c r="DI53">
        <v>26</v>
      </c>
      <c r="DO53" t="s">
        <v>760</v>
      </c>
      <c r="EA53">
        <v>1</v>
      </c>
      <c r="EB53">
        <v>4</v>
      </c>
      <c r="ED53" t="s">
        <v>409</v>
      </c>
      <c r="EQ53" t="s">
        <v>383</v>
      </c>
      <c r="ER53" t="s">
        <v>383</v>
      </c>
      <c r="ES53" t="s">
        <v>383</v>
      </c>
      <c r="EX53">
        <v>4</v>
      </c>
      <c r="FB53">
        <v>1</v>
      </c>
      <c r="FM53">
        <v>1</v>
      </c>
      <c r="FT53" t="s">
        <v>649</v>
      </c>
      <c r="FW53">
        <v>18</v>
      </c>
      <c r="FX53">
        <v>20</v>
      </c>
      <c r="GC53" t="s">
        <v>722</v>
      </c>
      <c r="GJ53">
        <v>35</v>
      </c>
      <c r="GL53">
        <v>0</v>
      </c>
      <c r="GM53">
        <v>1</v>
      </c>
      <c r="GR53">
        <v>1</v>
      </c>
      <c r="GS53">
        <v>8</v>
      </c>
      <c r="GT53">
        <v>22</v>
      </c>
      <c r="GU53">
        <v>1</v>
      </c>
      <c r="GV53">
        <v>1</v>
      </c>
      <c r="HH53" t="s">
        <v>555</v>
      </c>
      <c r="HI53" t="s">
        <v>761</v>
      </c>
      <c r="IB53">
        <v>0</v>
      </c>
      <c r="IC53" t="s">
        <v>761</v>
      </c>
      <c r="IN53">
        <v>1</v>
      </c>
      <c r="IO53" t="s">
        <v>398</v>
      </c>
      <c r="IP53">
        <v>4</v>
      </c>
      <c r="IQ53" t="s">
        <v>398</v>
      </c>
      <c r="JP53">
        <v>1</v>
      </c>
      <c r="JX53">
        <v>4</v>
      </c>
      <c r="KM53" t="s">
        <v>399</v>
      </c>
      <c r="KN53">
        <v>15</v>
      </c>
      <c r="KO53">
        <v>9</v>
      </c>
      <c r="KP53">
        <v>14</v>
      </c>
      <c r="KQ53">
        <v>21</v>
      </c>
      <c r="KR53">
        <v>21</v>
      </c>
      <c r="KS53">
        <v>21</v>
      </c>
      <c r="KT53">
        <v>20</v>
      </c>
      <c r="KU53">
        <v>9</v>
      </c>
      <c r="KV53">
        <v>14</v>
      </c>
      <c r="KW53">
        <v>21</v>
      </c>
      <c r="KX53">
        <v>21</v>
      </c>
      <c r="KY53">
        <v>21</v>
      </c>
      <c r="KZ53" t="s">
        <v>762</v>
      </c>
      <c r="LH53">
        <v>640</v>
      </c>
      <c r="LI53">
        <v>16000</v>
      </c>
      <c r="LJ53">
        <v>0</v>
      </c>
    </row>
    <row r="54" spans="1:322">
      <c r="A54" t="s">
        <v>763</v>
      </c>
      <c r="B54">
        <v>52</v>
      </c>
      <c r="C54" t="s">
        <v>646</v>
      </c>
      <c r="D54" t="s">
        <v>764</v>
      </c>
      <c r="F54">
        <v>25</v>
      </c>
      <c r="Y54" t="s">
        <v>764</v>
      </c>
      <c r="AA54" t="s">
        <v>495</v>
      </c>
      <c r="AC54" t="s">
        <v>765</v>
      </c>
      <c r="AD54" t="s">
        <v>766</v>
      </c>
      <c r="AE54" t="s">
        <v>767</v>
      </c>
      <c r="AF54" t="s">
        <v>768</v>
      </c>
      <c r="AG54" t="s">
        <v>522</v>
      </c>
      <c r="AH54" t="s">
        <v>599</v>
      </c>
      <c r="CT54" t="s">
        <v>769</v>
      </c>
      <c r="EA54">
        <v>1</v>
      </c>
      <c r="EB54">
        <v>4</v>
      </c>
      <c r="ED54" t="s">
        <v>409</v>
      </c>
      <c r="EQ54" t="s">
        <v>383</v>
      </c>
      <c r="ER54" t="s">
        <v>383</v>
      </c>
      <c r="ES54" t="s">
        <v>374</v>
      </c>
      <c r="FE54">
        <v>1</v>
      </c>
      <c r="FF54">
        <v>1</v>
      </c>
      <c r="FM54">
        <v>1</v>
      </c>
      <c r="FP54">
        <v>1</v>
      </c>
      <c r="FT54" t="s">
        <v>769</v>
      </c>
      <c r="FW54">
        <v>18</v>
      </c>
      <c r="FX54">
        <v>20</v>
      </c>
      <c r="GC54" t="s">
        <v>652</v>
      </c>
      <c r="GD54" t="s">
        <v>733</v>
      </c>
      <c r="GL54">
        <v>0</v>
      </c>
      <c r="GM54">
        <v>1</v>
      </c>
      <c r="GR54">
        <v>1</v>
      </c>
      <c r="GS54">
        <v>8</v>
      </c>
      <c r="GT54">
        <v>25</v>
      </c>
      <c r="GU54">
        <v>1</v>
      </c>
      <c r="GV54">
        <v>1</v>
      </c>
      <c r="GW54">
        <v>1</v>
      </c>
      <c r="IB54">
        <v>3600</v>
      </c>
      <c r="IC54" t="s">
        <v>770</v>
      </c>
      <c r="ID54">
        <v>600</v>
      </c>
      <c r="IE54" t="s">
        <v>684</v>
      </c>
      <c r="IF54">
        <v>33</v>
      </c>
      <c r="IG54" t="s">
        <v>771</v>
      </c>
      <c r="IP54">
        <v>9</v>
      </c>
      <c r="IQ54" t="s">
        <v>398</v>
      </c>
      <c r="JP54">
        <v>1</v>
      </c>
      <c r="JQ54">
        <v>20</v>
      </c>
      <c r="JR54">
        <v>9</v>
      </c>
      <c r="JX54">
        <v>7</v>
      </c>
      <c r="KM54" t="s">
        <v>399</v>
      </c>
      <c r="KN54">
        <v>16</v>
      </c>
      <c r="KO54">
        <v>3</v>
      </c>
      <c r="KP54">
        <v>7</v>
      </c>
      <c r="KQ54">
        <v>11</v>
      </c>
      <c r="KR54">
        <v>15</v>
      </c>
      <c r="KS54">
        <v>19</v>
      </c>
      <c r="KT54">
        <v>20</v>
      </c>
      <c r="KU54">
        <v>5</v>
      </c>
      <c r="KV54">
        <v>9</v>
      </c>
      <c r="KW54">
        <v>13</v>
      </c>
      <c r="KX54">
        <v>17</v>
      </c>
      <c r="KY54">
        <v>21</v>
      </c>
      <c r="KZ54" t="s">
        <v>699</v>
      </c>
      <c r="LF54">
        <v>1</v>
      </c>
      <c r="LH54">
        <v>640</v>
      </c>
      <c r="LI54">
        <v>16000</v>
      </c>
      <c r="LJ54">
        <v>0</v>
      </c>
    </row>
    <row r="55" spans="1:322">
      <c r="A55" t="s">
        <v>772</v>
      </c>
      <c r="B55">
        <v>53</v>
      </c>
      <c r="C55" t="s">
        <v>646</v>
      </c>
      <c r="D55" t="s">
        <v>773</v>
      </c>
      <c r="F55">
        <v>26</v>
      </c>
      <c r="S55" t="s">
        <v>774</v>
      </c>
      <c r="T55" t="s">
        <v>774</v>
      </c>
      <c r="U55" t="s">
        <v>774</v>
      </c>
      <c r="AB55" t="s">
        <v>555</v>
      </c>
      <c r="CT55" t="s">
        <v>660</v>
      </c>
      <c r="DE55" t="s">
        <v>661</v>
      </c>
      <c r="DI55">
        <v>27</v>
      </c>
      <c r="DO55" t="s">
        <v>774</v>
      </c>
      <c r="DP55" t="s">
        <v>774</v>
      </c>
      <c r="DQ55" t="s">
        <v>774</v>
      </c>
      <c r="EA55">
        <v>1</v>
      </c>
      <c r="EB55">
        <v>2</v>
      </c>
      <c r="ED55" t="s">
        <v>409</v>
      </c>
      <c r="EQ55" t="s">
        <v>429</v>
      </c>
      <c r="ER55" t="s">
        <v>383</v>
      </c>
      <c r="ES55" t="s">
        <v>383</v>
      </c>
      <c r="ET55">
        <v>12</v>
      </c>
      <c r="EW55">
        <v>1</v>
      </c>
      <c r="FJ55">
        <v>1</v>
      </c>
      <c r="FM55">
        <v>151</v>
      </c>
      <c r="FN55">
        <v>96</v>
      </c>
      <c r="FT55" t="s">
        <v>660</v>
      </c>
      <c r="FW55">
        <v>18</v>
      </c>
      <c r="FX55">
        <v>20</v>
      </c>
      <c r="GC55" t="s">
        <v>741</v>
      </c>
      <c r="GL55">
        <v>1</v>
      </c>
      <c r="GM55">
        <v>1</v>
      </c>
      <c r="GR55">
        <v>1</v>
      </c>
      <c r="GS55">
        <v>8</v>
      </c>
      <c r="GT55">
        <v>9</v>
      </c>
      <c r="GU55">
        <v>1</v>
      </c>
      <c r="GV55">
        <v>1</v>
      </c>
      <c r="HH55" t="s">
        <v>775</v>
      </c>
      <c r="HI55" t="s">
        <v>632</v>
      </c>
      <c r="IB55">
        <v>20</v>
      </c>
      <c r="IC55" t="s">
        <v>633</v>
      </c>
      <c r="IF55">
        <v>26</v>
      </c>
      <c r="IG55" t="s">
        <v>634</v>
      </c>
      <c r="IH55">
        <v>1</v>
      </c>
      <c r="II55" t="s">
        <v>635</v>
      </c>
      <c r="IJ55">
        <v>5</v>
      </c>
      <c r="IK55" t="s">
        <v>776</v>
      </c>
      <c r="IP55">
        <v>4</v>
      </c>
      <c r="IQ55" t="s">
        <v>398</v>
      </c>
      <c r="JP55">
        <v>1</v>
      </c>
      <c r="JX55">
        <v>8</v>
      </c>
      <c r="KM55" t="s">
        <v>460</v>
      </c>
      <c r="KN55">
        <v>1</v>
      </c>
      <c r="KO55">
        <v>0</v>
      </c>
      <c r="KP55">
        <v>0</v>
      </c>
      <c r="KQ55">
        <v>0</v>
      </c>
      <c r="KR55">
        <v>0</v>
      </c>
      <c r="KS55">
        <v>0</v>
      </c>
      <c r="KT55">
        <v>40</v>
      </c>
      <c r="KU55">
        <v>11</v>
      </c>
      <c r="KV55">
        <v>13</v>
      </c>
      <c r="KW55">
        <v>15</v>
      </c>
      <c r="KX55">
        <v>15</v>
      </c>
      <c r="KY55">
        <v>15</v>
      </c>
      <c r="KZ55" t="s">
        <v>777</v>
      </c>
      <c r="LH55">
        <v>640</v>
      </c>
      <c r="LI55">
        <v>16000</v>
      </c>
      <c r="LJ55">
        <v>0</v>
      </c>
    </row>
    <row r="56" spans="1:322">
      <c r="A56" t="s">
        <v>778</v>
      </c>
      <c r="B56">
        <v>54</v>
      </c>
      <c r="C56" t="s">
        <v>646</v>
      </c>
      <c r="D56" t="s">
        <v>779</v>
      </c>
      <c r="F56">
        <v>27</v>
      </c>
      <c r="CT56" t="s">
        <v>780</v>
      </c>
      <c r="DE56" t="s">
        <v>779</v>
      </c>
      <c r="DY56">
        <v>1</v>
      </c>
      <c r="EA56">
        <v>1</v>
      </c>
      <c r="EB56">
        <v>0</v>
      </c>
      <c r="ED56" t="s">
        <v>409</v>
      </c>
      <c r="EQ56" t="s">
        <v>383</v>
      </c>
      <c r="ER56" t="s">
        <v>383</v>
      </c>
      <c r="ES56" t="s">
        <v>374</v>
      </c>
      <c r="FM56">
        <v>1</v>
      </c>
      <c r="FO56">
        <v>1</v>
      </c>
      <c r="FP56">
        <v>2</v>
      </c>
      <c r="FT56" t="s">
        <v>780</v>
      </c>
      <c r="FU56" t="s">
        <v>779</v>
      </c>
      <c r="FW56">
        <v>18</v>
      </c>
      <c r="FX56">
        <v>20</v>
      </c>
      <c r="GC56" t="s">
        <v>705</v>
      </c>
      <c r="GL56">
        <v>0</v>
      </c>
      <c r="GM56">
        <v>1</v>
      </c>
      <c r="GR56">
        <v>1</v>
      </c>
      <c r="GS56">
        <v>8</v>
      </c>
      <c r="GT56">
        <v>24</v>
      </c>
      <c r="GU56">
        <v>-1</v>
      </c>
      <c r="GV56">
        <v>1</v>
      </c>
      <c r="JP56">
        <v>1</v>
      </c>
      <c r="JX56">
        <v>8</v>
      </c>
      <c r="LH56">
        <v>640</v>
      </c>
      <c r="LI56">
        <v>16000</v>
      </c>
      <c r="LJ56">
        <v>0</v>
      </c>
    </row>
    <row r="57" spans="1:322">
      <c r="A57" t="s">
        <v>781</v>
      </c>
      <c r="B57">
        <v>55</v>
      </c>
      <c r="C57" t="s">
        <v>646</v>
      </c>
      <c r="D57" t="s">
        <v>782</v>
      </c>
      <c r="P57" t="s">
        <v>783</v>
      </c>
      <c r="AA57" t="s">
        <v>784</v>
      </c>
      <c r="AB57" t="s">
        <v>495</v>
      </c>
      <c r="CT57" t="s">
        <v>669</v>
      </c>
      <c r="DE57" t="s">
        <v>714</v>
      </c>
      <c r="DN57" t="s">
        <v>783</v>
      </c>
      <c r="EA57">
        <v>1</v>
      </c>
      <c r="EB57">
        <v>7</v>
      </c>
      <c r="ED57" t="s">
        <v>409</v>
      </c>
      <c r="EQ57" t="s">
        <v>383</v>
      </c>
      <c r="ER57" t="s">
        <v>383</v>
      </c>
      <c r="ES57" t="s">
        <v>383</v>
      </c>
      <c r="FJ57">
        <v>1</v>
      </c>
      <c r="FM57">
        <v>1</v>
      </c>
      <c r="FT57" t="s">
        <v>669</v>
      </c>
      <c r="FW57">
        <v>18</v>
      </c>
      <c r="FX57">
        <v>20</v>
      </c>
      <c r="GC57" t="s">
        <v>717</v>
      </c>
      <c r="GL57">
        <v>1</v>
      </c>
      <c r="GM57">
        <v>1</v>
      </c>
      <c r="GR57">
        <v>1</v>
      </c>
      <c r="GS57">
        <v>7</v>
      </c>
      <c r="GT57">
        <v>20</v>
      </c>
      <c r="GU57">
        <v>1</v>
      </c>
      <c r="GV57">
        <v>1</v>
      </c>
      <c r="IB57">
        <v>4</v>
      </c>
      <c r="IC57" t="s">
        <v>785</v>
      </c>
      <c r="ID57">
        <v>0</v>
      </c>
      <c r="IE57" t="s">
        <v>786</v>
      </c>
      <c r="IF57">
        <v>50</v>
      </c>
      <c r="IG57" t="s">
        <v>685</v>
      </c>
      <c r="IH57">
        <v>3</v>
      </c>
      <c r="II57" t="s">
        <v>686</v>
      </c>
      <c r="IN57">
        <v>3</v>
      </c>
      <c r="IO57" t="s">
        <v>513</v>
      </c>
      <c r="IP57">
        <v>5</v>
      </c>
      <c r="IQ57" t="s">
        <v>398</v>
      </c>
      <c r="JP57">
        <v>1</v>
      </c>
      <c r="JX57">
        <v>7</v>
      </c>
      <c r="KM57" t="s">
        <v>437</v>
      </c>
      <c r="KN57">
        <v>32</v>
      </c>
      <c r="KO57">
        <v>14</v>
      </c>
      <c r="KP57">
        <v>26</v>
      </c>
      <c r="KQ57">
        <v>28</v>
      </c>
      <c r="KR57">
        <v>30</v>
      </c>
      <c r="KS57">
        <v>32</v>
      </c>
      <c r="KT57">
        <v>48</v>
      </c>
      <c r="KU57">
        <v>15</v>
      </c>
      <c r="KV57">
        <v>27</v>
      </c>
      <c r="KW57">
        <v>29</v>
      </c>
      <c r="KX57">
        <v>31</v>
      </c>
      <c r="KY57">
        <v>33</v>
      </c>
      <c r="KZ57" t="s">
        <v>787</v>
      </c>
      <c r="LH57">
        <v>640</v>
      </c>
      <c r="LI57">
        <v>16000</v>
      </c>
      <c r="LJ57">
        <v>0</v>
      </c>
    </row>
    <row r="58" spans="1:322">
      <c r="A58" t="s">
        <v>788</v>
      </c>
      <c r="B58">
        <v>56</v>
      </c>
      <c r="C58" t="s">
        <v>646</v>
      </c>
      <c r="D58" t="s">
        <v>789</v>
      </c>
      <c r="F58">
        <v>28</v>
      </c>
      <c r="S58" t="s">
        <v>790</v>
      </c>
      <c r="T58" t="s">
        <v>790</v>
      </c>
      <c r="U58" t="s">
        <v>790</v>
      </c>
      <c r="AB58" t="s">
        <v>495</v>
      </c>
      <c r="CT58" t="s">
        <v>649</v>
      </c>
      <c r="CX58" t="s">
        <v>791</v>
      </c>
      <c r="DE58" t="s">
        <v>724</v>
      </c>
      <c r="DI58">
        <v>28</v>
      </c>
      <c r="DO58" t="s">
        <v>790</v>
      </c>
      <c r="EA58">
        <v>1</v>
      </c>
      <c r="EB58">
        <v>6</v>
      </c>
      <c r="ED58" t="s">
        <v>409</v>
      </c>
      <c r="EQ58" t="s">
        <v>383</v>
      </c>
      <c r="ER58" t="s">
        <v>383</v>
      </c>
      <c r="ES58" t="s">
        <v>374</v>
      </c>
      <c r="EX58">
        <v>4</v>
      </c>
      <c r="FB58">
        <v>1</v>
      </c>
      <c r="FJ58">
        <v>1</v>
      </c>
      <c r="FM58">
        <v>1</v>
      </c>
      <c r="FT58" t="s">
        <v>649</v>
      </c>
      <c r="FU58" t="s">
        <v>724</v>
      </c>
      <c r="FW58">
        <v>24</v>
      </c>
      <c r="FX58">
        <v>20</v>
      </c>
      <c r="GC58" t="s">
        <v>733</v>
      </c>
      <c r="GD58" t="s">
        <v>758</v>
      </c>
      <c r="GJ58">
        <v>30</v>
      </c>
      <c r="GL58">
        <v>0</v>
      </c>
      <c r="GM58">
        <v>1</v>
      </c>
      <c r="GR58">
        <v>1</v>
      </c>
      <c r="GS58">
        <v>7</v>
      </c>
      <c r="GT58">
        <v>34</v>
      </c>
      <c r="GU58">
        <v>1</v>
      </c>
      <c r="GV58">
        <v>1</v>
      </c>
      <c r="HH58" t="s">
        <v>495</v>
      </c>
      <c r="HI58" t="s">
        <v>736</v>
      </c>
      <c r="IB58">
        <v>6</v>
      </c>
      <c r="IC58" t="s">
        <v>785</v>
      </c>
      <c r="ID58">
        <v>0</v>
      </c>
      <c r="IE58" t="s">
        <v>786</v>
      </c>
      <c r="IF58">
        <v>30</v>
      </c>
      <c r="IG58" t="s">
        <v>792</v>
      </c>
      <c r="IH58">
        <v>15</v>
      </c>
      <c r="II58" t="s">
        <v>793</v>
      </c>
      <c r="IP58">
        <v>5</v>
      </c>
      <c r="IQ58" t="s">
        <v>398</v>
      </c>
      <c r="JP58">
        <v>1</v>
      </c>
      <c r="JX58">
        <v>8</v>
      </c>
      <c r="KM58" t="s">
        <v>399</v>
      </c>
      <c r="KN58">
        <v>80</v>
      </c>
      <c r="KO58">
        <v>23</v>
      </c>
      <c r="KP58">
        <v>39</v>
      </c>
      <c r="KQ58">
        <v>79</v>
      </c>
      <c r="KR58">
        <v>81</v>
      </c>
      <c r="KS58">
        <v>83</v>
      </c>
      <c r="KT58">
        <v>100</v>
      </c>
      <c r="KU58">
        <v>25</v>
      </c>
      <c r="KV58">
        <v>41</v>
      </c>
      <c r="KW58">
        <v>81</v>
      </c>
      <c r="KX58">
        <v>83</v>
      </c>
      <c r="KY58">
        <v>85</v>
      </c>
      <c r="KZ58" t="s">
        <v>794</v>
      </c>
      <c r="LF58">
        <v>5</v>
      </c>
      <c r="LH58">
        <v>768</v>
      </c>
      <c r="LI58">
        <v>32000</v>
      </c>
      <c r="LJ58">
        <v>0</v>
      </c>
    </row>
    <row r="59" spans="1:322">
      <c r="A59" t="s">
        <v>795</v>
      </c>
      <c r="B59">
        <v>57</v>
      </c>
      <c r="C59" t="s">
        <v>646</v>
      </c>
      <c r="D59" t="s">
        <v>796</v>
      </c>
      <c r="E59">
        <v>13</v>
      </c>
      <c r="F59">
        <v>29</v>
      </c>
      <c r="S59" t="s">
        <v>797</v>
      </c>
      <c r="Y59" t="s">
        <v>798</v>
      </c>
      <c r="AA59" t="s">
        <v>495</v>
      </c>
      <c r="CT59" t="s">
        <v>799</v>
      </c>
      <c r="DC59" t="s">
        <v>742</v>
      </c>
      <c r="DE59" t="s">
        <v>708</v>
      </c>
      <c r="DK59">
        <v>84</v>
      </c>
      <c r="DO59" t="s">
        <v>797</v>
      </c>
      <c r="EA59">
        <v>1</v>
      </c>
      <c r="EB59">
        <v>5</v>
      </c>
      <c r="ED59" t="s">
        <v>409</v>
      </c>
      <c r="EQ59" t="s">
        <v>383</v>
      </c>
      <c r="ER59" t="s">
        <v>383</v>
      </c>
      <c r="ES59" t="s">
        <v>374</v>
      </c>
      <c r="FW59">
        <v>24</v>
      </c>
      <c r="FX59">
        <v>20</v>
      </c>
      <c r="GC59" t="s">
        <v>738</v>
      </c>
      <c r="GD59" t="s">
        <v>772</v>
      </c>
      <c r="GL59">
        <v>0</v>
      </c>
      <c r="GM59">
        <v>1</v>
      </c>
      <c r="GR59">
        <v>1</v>
      </c>
      <c r="GS59">
        <v>8</v>
      </c>
      <c r="GT59">
        <v>19</v>
      </c>
      <c r="GU59">
        <v>0</v>
      </c>
      <c r="GV59">
        <v>1</v>
      </c>
      <c r="GY59">
        <v>1</v>
      </c>
      <c r="GZ59" t="s">
        <v>800</v>
      </c>
      <c r="IB59">
        <v>3600</v>
      </c>
      <c r="IC59" t="s">
        <v>770</v>
      </c>
      <c r="ID59">
        <v>600</v>
      </c>
      <c r="IE59" t="s">
        <v>684</v>
      </c>
      <c r="IF59">
        <v>25</v>
      </c>
      <c r="IG59" t="s">
        <v>801</v>
      </c>
      <c r="IH59">
        <v>100</v>
      </c>
      <c r="II59" t="s">
        <v>802</v>
      </c>
      <c r="IJ59">
        <v>0</v>
      </c>
      <c r="IK59" t="s">
        <v>803</v>
      </c>
      <c r="IL59">
        <v>100</v>
      </c>
      <c r="IM59" t="s">
        <v>804</v>
      </c>
      <c r="IN59">
        <v>17</v>
      </c>
      <c r="IO59" t="s">
        <v>549</v>
      </c>
      <c r="IP59">
        <v>7</v>
      </c>
      <c r="IQ59" t="s">
        <v>398</v>
      </c>
      <c r="JP59">
        <v>1</v>
      </c>
      <c r="JX59">
        <v>8</v>
      </c>
      <c r="KM59" t="s">
        <v>460</v>
      </c>
      <c r="KN59">
        <v>1</v>
      </c>
      <c r="KO59">
        <v>10</v>
      </c>
      <c r="KP59">
        <v>10</v>
      </c>
      <c r="KQ59">
        <v>11</v>
      </c>
      <c r="KR59">
        <v>11</v>
      </c>
      <c r="KS59">
        <v>11</v>
      </c>
      <c r="KT59">
        <v>100</v>
      </c>
      <c r="KU59">
        <v>10</v>
      </c>
      <c r="KV59">
        <v>10</v>
      </c>
      <c r="KW59">
        <v>11</v>
      </c>
      <c r="KX59">
        <v>11</v>
      </c>
      <c r="KY59">
        <v>11</v>
      </c>
      <c r="KZ59" t="s">
        <v>740</v>
      </c>
      <c r="LH59">
        <v>768</v>
      </c>
      <c r="LI59">
        <v>32000</v>
      </c>
      <c r="LJ59">
        <v>0</v>
      </c>
    </row>
    <row r="60" spans="1:322">
      <c r="A60" t="s">
        <v>805</v>
      </c>
      <c r="B60">
        <v>58</v>
      </c>
      <c r="C60" t="s">
        <v>646</v>
      </c>
      <c r="D60" t="s">
        <v>806</v>
      </c>
      <c r="F60">
        <v>23</v>
      </c>
      <c r="Y60" t="s">
        <v>807</v>
      </c>
      <c r="AA60" t="s">
        <v>495</v>
      </c>
      <c r="AO60" t="s">
        <v>808</v>
      </c>
      <c r="AP60">
        <v>24</v>
      </c>
      <c r="CD60">
        <v>74</v>
      </c>
      <c r="CT60" t="s">
        <v>660</v>
      </c>
      <c r="CX60" t="s">
        <v>809</v>
      </c>
      <c r="DC60" t="s">
        <v>810</v>
      </c>
      <c r="DE60" t="s">
        <v>708</v>
      </c>
      <c r="EA60">
        <v>1</v>
      </c>
      <c r="EB60">
        <v>4</v>
      </c>
      <c r="ED60" t="s">
        <v>409</v>
      </c>
      <c r="EQ60" t="s">
        <v>383</v>
      </c>
      <c r="ER60" t="s">
        <v>383</v>
      </c>
      <c r="ES60" t="s">
        <v>374</v>
      </c>
      <c r="FM60">
        <v>1</v>
      </c>
      <c r="FW60">
        <v>24</v>
      </c>
      <c r="FX60">
        <v>20</v>
      </c>
      <c r="GC60" t="s">
        <v>778</v>
      </c>
      <c r="GD60" t="s">
        <v>772</v>
      </c>
      <c r="GL60">
        <v>0</v>
      </c>
      <c r="GM60">
        <v>1</v>
      </c>
      <c r="GR60">
        <v>1</v>
      </c>
      <c r="GS60">
        <v>8</v>
      </c>
      <c r="GT60">
        <v>5</v>
      </c>
      <c r="GU60">
        <v>0</v>
      </c>
      <c r="GV60">
        <v>1</v>
      </c>
      <c r="GW60">
        <v>1</v>
      </c>
      <c r="HH60" t="s">
        <v>811</v>
      </c>
      <c r="HI60" t="s">
        <v>812</v>
      </c>
      <c r="HJ60" t="s">
        <v>813</v>
      </c>
      <c r="HK60" t="s">
        <v>814</v>
      </c>
      <c r="IB60">
        <v>3600</v>
      </c>
      <c r="IC60" t="s">
        <v>770</v>
      </c>
      <c r="ID60">
        <v>600</v>
      </c>
      <c r="IE60" t="s">
        <v>684</v>
      </c>
      <c r="IJ60">
        <v>32</v>
      </c>
      <c r="IK60" t="s">
        <v>814</v>
      </c>
      <c r="JP60">
        <v>1</v>
      </c>
      <c r="JX60">
        <v>8</v>
      </c>
      <c r="KN60">
        <v>20</v>
      </c>
      <c r="KO60">
        <v>5</v>
      </c>
      <c r="KP60">
        <v>2</v>
      </c>
      <c r="KQ60">
        <v>1</v>
      </c>
      <c r="KR60">
        <v>1</v>
      </c>
      <c r="KS60">
        <v>1</v>
      </c>
      <c r="LH60">
        <v>768</v>
      </c>
      <c r="LI60">
        <v>32000</v>
      </c>
      <c r="LJ60">
        <v>0</v>
      </c>
    </row>
    <row r="61" spans="1:322">
      <c r="A61" t="s">
        <v>815</v>
      </c>
      <c r="B61">
        <v>59</v>
      </c>
      <c r="C61" t="s">
        <v>646</v>
      </c>
      <c r="D61" t="s">
        <v>816</v>
      </c>
      <c r="F61">
        <v>28</v>
      </c>
      <c r="S61" t="s">
        <v>817</v>
      </c>
      <c r="T61" t="s">
        <v>817</v>
      </c>
      <c r="U61" t="s">
        <v>817</v>
      </c>
      <c r="CT61" t="s">
        <v>669</v>
      </c>
      <c r="DE61" t="s">
        <v>756</v>
      </c>
      <c r="DI61">
        <v>28</v>
      </c>
      <c r="DO61" t="s">
        <v>817</v>
      </c>
      <c r="EA61">
        <v>1</v>
      </c>
      <c r="EB61">
        <v>7</v>
      </c>
      <c r="ED61" t="s">
        <v>409</v>
      </c>
      <c r="EQ61" t="s">
        <v>383</v>
      </c>
      <c r="ER61" t="s">
        <v>383</v>
      </c>
      <c r="ES61" t="s">
        <v>374</v>
      </c>
      <c r="EX61">
        <v>4</v>
      </c>
      <c r="FB61">
        <v>1</v>
      </c>
      <c r="FJ61">
        <v>1</v>
      </c>
      <c r="FM61">
        <v>1</v>
      </c>
      <c r="FT61" t="s">
        <v>669</v>
      </c>
      <c r="FU61" t="s">
        <v>756</v>
      </c>
      <c r="FW61">
        <v>24</v>
      </c>
      <c r="FX61">
        <v>20</v>
      </c>
      <c r="GC61" t="s">
        <v>711</v>
      </c>
      <c r="GD61" t="s">
        <v>781</v>
      </c>
      <c r="GJ61">
        <v>45</v>
      </c>
      <c r="GL61">
        <v>0</v>
      </c>
      <c r="GM61">
        <v>1</v>
      </c>
      <c r="GR61">
        <v>1</v>
      </c>
      <c r="GS61">
        <v>8</v>
      </c>
      <c r="GT61">
        <v>23</v>
      </c>
      <c r="GU61">
        <v>1</v>
      </c>
      <c r="GV61">
        <v>1</v>
      </c>
      <c r="HH61" t="s">
        <v>555</v>
      </c>
      <c r="HI61" t="s">
        <v>818</v>
      </c>
      <c r="HJ61" t="s">
        <v>445</v>
      </c>
      <c r="HK61" t="s">
        <v>819</v>
      </c>
      <c r="IB61">
        <v>7</v>
      </c>
      <c r="IC61" t="s">
        <v>818</v>
      </c>
      <c r="IF61">
        <v>4</v>
      </c>
      <c r="IG61" t="s">
        <v>819</v>
      </c>
      <c r="IP61">
        <v>5</v>
      </c>
      <c r="IQ61" t="s">
        <v>398</v>
      </c>
      <c r="JP61">
        <v>1</v>
      </c>
      <c r="JX61">
        <v>8</v>
      </c>
      <c r="KM61" t="s">
        <v>437</v>
      </c>
      <c r="KN61">
        <v>45</v>
      </c>
      <c r="KO61">
        <v>15</v>
      </c>
      <c r="KP61">
        <v>30</v>
      </c>
      <c r="KQ61">
        <v>45</v>
      </c>
      <c r="KR61">
        <v>55</v>
      </c>
      <c r="KS61">
        <v>65</v>
      </c>
      <c r="KT61">
        <v>75</v>
      </c>
      <c r="KU61">
        <v>16</v>
      </c>
      <c r="KV61">
        <v>31</v>
      </c>
      <c r="KW61">
        <v>46</v>
      </c>
      <c r="KX61">
        <v>56</v>
      </c>
      <c r="KY61">
        <v>66</v>
      </c>
      <c r="KZ61" t="s">
        <v>820</v>
      </c>
      <c r="LA61">
        <v>100</v>
      </c>
      <c r="LH61">
        <v>768</v>
      </c>
      <c r="LI61">
        <v>32000</v>
      </c>
      <c r="LJ61">
        <v>0</v>
      </c>
    </row>
    <row r="62" spans="1:322">
      <c r="A62" t="s">
        <v>821</v>
      </c>
      <c r="B62">
        <v>60</v>
      </c>
      <c r="C62" t="s">
        <v>646</v>
      </c>
      <c r="D62" t="s">
        <v>822</v>
      </c>
      <c r="F62">
        <v>18</v>
      </c>
      <c r="S62" t="s">
        <v>823</v>
      </c>
      <c r="Y62" t="s">
        <v>824</v>
      </c>
      <c r="AA62" t="s">
        <v>825</v>
      </c>
      <c r="AC62" t="s">
        <v>676</v>
      </c>
      <c r="AD62" t="s">
        <v>495</v>
      </c>
      <c r="AO62" t="s">
        <v>826</v>
      </c>
      <c r="AP62">
        <v>1</v>
      </c>
      <c r="CT62" t="s">
        <v>669</v>
      </c>
      <c r="CX62" t="s">
        <v>750</v>
      </c>
      <c r="DE62" t="s">
        <v>756</v>
      </c>
      <c r="DF62" t="s">
        <v>827</v>
      </c>
      <c r="DO62" t="s">
        <v>823</v>
      </c>
      <c r="EA62">
        <v>1</v>
      </c>
      <c r="EB62">
        <v>5</v>
      </c>
      <c r="ED62" t="s">
        <v>409</v>
      </c>
      <c r="EQ62" t="s">
        <v>383</v>
      </c>
      <c r="ER62" t="s">
        <v>383</v>
      </c>
      <c r="ES62" t="s">
        <v>374</v>
      </c>
      <c r="FM62">
        <v>1</v>
      </c>
      <c r="FT62" t="s">
        <v>669</v>
      </c>
      <c r="FW62">
        <v>24</v>
      </c>
      <c r="FX62">
        <v>20</v>
      </c>
      <c r="GC62" t="s">
        <v>745</v>
      </c>
      <c r="GL62">
        <v>0</v>
      </c>
      <c r="GM62">
        <v>1</v>
      </c>
      <c r="GR62">
        <v>1</v>
      </c>
      <c r="GS62">
        <v>8</v>
      </c>
      <c r="GT62">
        <v>17</v>
      </c>
      <c r="GU62">
        <v>0</v>
      </c>
      <c r="GV62">
        <v>1</v>
      </c>
      <c r="GW62">
        <v>1</v>
      </c>
      <c r="IB62">
        <v>60</v>
      </c>
      <c r="IC62" t="s">
        <v>682</v>
      </c>
      <c r="ID62">
        <v>9</v>
      </c>
      <c r="IE62" t="s">
        <v>618</v>
      </c>
      <c r="IF62">
        <v>3600</v>
      </c>
      <c r="IG62" t="s">
        <v>683</v>
      </c>
      <c r="IH62">
        <v>300</v>
      </c>
      <c r="II62" t="s">
        <v>684</v>
      </c>
      <c r="IN62">
        <v>250</v>
      </c>
      <c r="IO62" t="s">
        <v>687</v>
      </c>
      <c r="IP62">
        <v>9</v>
      </c>
      <c r="IQ62" t="s">
        <v>398</v>
      </c>
      <c r="JP62">
        <v>1</v>
      </c>
      <c r="JX62">
        <v>7</v>
      </c>
      <c r="KM62" t="s">
        <v>437</v>
      </c>
      <c r="KN62">
        <v>16</v>
      </c>
      <c r="KO62">
        <v>8</v>
      </c>
      <c r="KP62">
        <v>10</v>
      </c>
      <c r="KQ62">
        <v>12</v>
      </c>
      <c r="KR62">
        <v>14</v>
      </c>
      <c r="KS62">
        <v>16</v>
      </c>
      <c r="KT62">
        <v>20</v>
      </c>
      <c r="KU62">
        <v>9</v>
      </c>
      <c r="KV62">
        <v>11</v>
      </c>
      <c r="KW62">
        <v>13</v>
      </c>
      <c r="KX62">
        <v>15</v>
      </c>
      <c r="KY62">
        <v>17</v>
      </c>
      <c r="KZ62" t="s">
        <v>828</v>
      </c>
      <c r="LA62">
        <v>100</v>
      </c>
      <c r="LC62">
        <v>25</v>
      </c>
      <c r="LD62">
        <v>50</v>
      </c>
      <c r="LF62">
        <v>1</v>
      </c>
      <c r="LH62">
        <v>768</v>
      </c>
      <c r="LI62">
        <v>32000</v>
      </c>
      <c r="LJ62">
        <v>0</v>
      </c>
    </row>
    <row r="63" spans="1:322">
      <c r="A63" t="s">
        <v>829</v>
      </c>
      <c r="B63">
        <v>61</v>
      </c>
      <c r="C63" t="s">
        <v>646</v>
      </c>
      <c r="D63" t="s">
        <v>830</v>
      </c>
      <c r="AW63" t="s">
        <v>831</v>
      </c>
      <c r="AZ63" t="s">
        <v>832</v>
      </c>
      <c r="BA63" t="s">
        <v>495</v>
      </c>
      <c r="EA63">
        <v>1</v>
      </c>
      <c r="EB63">
        <v>3</v>
      </c>
      <c r="ED63" t="s">
        <v>409</v>
      </c>
      <c r="EQ63" t="s">
        <v>383</v>
      </c>
      <c r="ER63" t="s">
        <v>383</v>
      </c>
      <c r="ES63" t="s">
        <v>374</v>
      </c>
      <c r="FW63">
        <v>30</v>
      </c>
      <c r="FX63">
        <v>20</v>
      </c>
      <c r="GL63">
        <v>0</v>
      </c>
      <c r="GM63">
        <v>0</v>
      </c>
      <c r="GR63">
        <v>0</v>
      </c>
      <c r="GS63">
        <v>8</v>
      </c>
      <c r="GT63">
        <v>0</v>
      </c>
      <c r="GU63">
        <v>0</v>
      </c>
      <c r="GV63">
        <v>1</v>
      </c>
      <c r="HE63">
        <v>1</v>
      </c>
      <c r="IB63">
        <v>30</v>
      </c>
      <c r="IC63" t="s">
        <v>432</v>
      </c>
      <c r="ID63">
        <v>7</v>
      </c>
      <c r="IE63" t="s">
        <v>433</v>
      </c>
      <c r="JP63">
        <v>1</v>
      </c>
      <c r="JX63">
        <v>8</v>
      </c>
      <c r="KM63" t="s">
        <v>399</v>
      </c>
      <c r="LH63">
        <v>896</v>
      </c>
      <c r="LI63">
        <v>64000</v>
      </c>
      <c r="LJ63">
        <v>0</v>
      </c>
    </row>
    <row r="64" spans="1:322">
      <c r="A64" t="s">
        <v>833</v>
      </c>
      <c r="B64">
        <v>62</v>
      </c>
      <c r="C64" t="s">
        <v>646</v>
      </c>
      <c r="D64" t="s">
        <v>834</v>
      </c>
      <c r="E64">
        <v>14</v>
      </c>
      <c r="F64">
        <v>144</v>
      </c>
      <c r="AZ64" t="s">
        <v>832</v>
      </c>
      <c r="BA64" t="s">
        <v>835</v>
      </c>
      <c r="BB64" t="s">
        <v>836</v>
      </c>
      <c r="BC64" t="s">
        <v>837</v>
      </c>
      <c r="BD64" t="s">
        <v>602</v>
      </c>
      <c r="BE64" t="s">
        <v>603</v>
      </c>
      <c r="CB64" t="s">
        <v>838</v>
      </c>
      <c r="CC64" t="s">
        <v>834</v>
      </c>
      <c r="CD64" t="s">
        <v>445</v>
      </c>
      <c r="CF64" t="s">
        <v>839</v>
      </c>
      <c r="CG64" t="s">
        <v>840</v>
      </c>
      <c r="CH64" t="s">
        <v>841</v>
      </c>
      <c r="CI64" t="s">
        <v>645</v>
      </c>
      <c r="CJ64" t="s">
        <v>842</v>
      </c>
      <c r="CK64" t="s">
        <v>733</v>
      </c>
      <c r="CL64" t="s">
        <v>843</v>
      </c>
      <c r="CS64">
        <v>1</v>
      </c>
      <c r="CT64" t="s">
        <v>649</v>
      </c>
      <c r="DE64" t="s">
        <v>724</v>
      </c>
      <c r="DH64">
        <v>17</v>
      </c>
      <c r="EA64">
        <v>1</v>
      </c>
      <c r="EB64">
        <v>7</v>
      </c>
      <c r="ED64" t="s">
        <v>409</v>
      </c>
      <c r="EQ64" t="s">
        <v>383</v>
      </c>
      <c r="ER64" t="s">
        <v>383</v>
      </c>
      <c r="ES64" t="s">
        <v>456</v>
      </c>
      <c r="EX64">
        <v>4</v>
      </c>
      <c r="FM64">
        <v>1</v>
      </c>
      <c r="FR64">
        <v>1</v>
      </c>
      <c r="FT64" t="s">
        <v>649</v>
      </c>
      <c r="FU64" t="s">
        <v>724</v>
      </c>
      <c r="FW64">
        <v>30</v>
      </c>
      <c r="FX64">
        <v>20</v>
      </c>
      <c r="GC64" t="s">
        <v>763</v>
      </c>
      <c r="GL64">
        <v>0</v>
      </c>
      <c r="GM64">
        <v>1</v>
      </c>
      <c r="GR64">
        <v>1</v>
      </c>
      <c r="GS64">
        <v>7</v>
      </c>
      <c r="GT64">
        <v>40</v>
      </c>
      <c r="GU64">
        <v>1</v>
      </c>
      <c r="GV64">
        <v>1</v>
      </c>
      <c r="HH64" t="s">
        <v>495</v>
      </c>
      <c r="HI64" t="s">
        <v>571</v>
      </c>
      <c r="IB64">
        <v>250</v>
      </c>
      <c r="IC64" t="s">
        <v>412</v>
      </c>
      <c r="ID64">
        <v>0</v>
      </c>
      <c r="IE64" t="s">
        <v>413</v>
      </c>
      <c r="IF64">
        <v>18</v>
      </c>
      <c r="IG64" t="s">
        <v>844</v>
      </c>
      <c r="IP64">
        <v>3</v>
      </c>
      <c r="IQ64" t="s">
        <v>398</v>
      </c>
      <c r="JP64">
        <v>1</v>
      </c>
      <c r="JX64">
        <v>7</v>
      </c>
      <c r="KM64" t="s">
        <v>399</v>
      </c>
      <c r="KN64">
        <v>28</v>
      </c>
      <c r="KO64">
        <v>11</v>
      </c>
      <c r="KP64">
        <v>15</v>
      </c>
      <c r="KQ64">
        <v>19</v>
      </c>
      <c r="KR64">
        <v>23</v>
      </c>
      <c r="KS64">
        <v>27</v>
      </c>
      <c r="KT64">
        <v>39</v>
      </c>
      <c r="KU64">
        <v>13</v>
      </c>
      <c r="KV64">
        <v>17</v>
      </c>
      <c r="KW64">
        <v>21</v>
      </c>
      <c r="KX64">
        <v>25</v>
      </c>
      <c r="KY64">
        <v>29</v>
      </c>
      <c r="KZ64" t="s">
        <v>845</v>
      </c>
      <c r="LH64">
        <v>896</v>
      </c>
      <c r="LI64">
        <v>64000</v>
      </c>
      <c r="LJ64">
        <v>0</v>
      </c>
    </row>
    <row r="65" spans="1:322">
      <c r="A65" t="s">
        <v>846</v>
      </c>
      <c r="B65">
        <v>63</v>
      </c>
      <c r="C65" t="s">
        <v>646</v>
      </c>
      <c r="D65" t="s">
        <v>847</v>
      </c>
      <c r="AW65" t="s">
        <v>848</v>
      </c>
      <c r="AZ65" t="s">
        <v>849</v>
      </c>
      <c r="BA65" t="s">
        <v>495</v>
      </c>
      <c r="EA65">
        <v>1</v>
      </c>
      <c r="EB65">
        <v>5</v>
      </c>
      <c r="ED65" t="s">
        <v>409</v>
      </c>
      <c r="EQ65" t="s">
        <v>383</v>
      </c>
      <c r="ER65" t="s">
        <v>383</v>
      </c>
      <c r="ES65" t="s">
        <v>374</v>
      </c>
      <c r="FW65">
        <v>30</v>
      </c>
      <c r="FX65">
        <v>20</v>
      </c>
      <c r="GL65">
        <v>0</v>
      </c>
      <c r="GM65">
        <v>0</v>
      </c>
      <c r="GR65">
        <v>0</v>
      </c>
      <c r="GS65">
        <v>8</v>
      </c>
      <c r="GT65">
        <v>0</v>
      </c>
      <c r="GU65">
        <v>0</v>
      </c>
      <c r="GV65">
        <v>1</v>
      </c>
      <c r="HE65">
        <v>1</v>
      </c>
      <c r="IB65">
        <v>50</v>
      </c>
      <c r="IC65" t="s">
        <v>432</v>
      </c>
      <c r="ID65">
        <v>12</v>
      </c>
      <c r="IE65" t="s">
        <v>433</v>
      </c>
      <c r="JP65">
        <v>1</v>
      </c>
      <c r="JX65">
        <v>8</v>
      </c>
      <c r="LH65">
        <v>896</v>
      </c>
      <c r="LI65">
        <v>64000</v>
      </c>
      <c r="LJ65">
        <v>0</v>
      </c>
    </row>
    <row r="66" spans="1:322">
      <c r="A66" t="s">
        <v>850</v>
      </c>
      <c r="B66">
        <v>64</v>
      </c>
      <c r="C66" t="s">
        <v>646</v>
      </c>
      <c r="D66" t="s">
        <v>851</v>
      </c>
      <c r="P66" t="s">
        <v>852</v>
      </c>
      <c r="CT66" t="s">
        <v>669</v>
      </c>
      <c r="DE66" t="s">
        <v>756</v>
      </c>
      <c r="DI66">
        <v>29</v>
      </c>
      <c r="DO66" t="s">
        <v>852</v>
      </c>
      <c r="EA66">
        <v>1</v>
      </c>
      <c r="EB66">
        <v>8</v>
      </c>
      <c r="ED66" t="s">
        <v>409</v>
      </c>
      <c r="EQ66" t="s">
        <v>383</v>
      </c>
      <c r="ER66" t="s">
        <v>383</v>
      </c>
      <c r="ES66" t="s">
        <v>374</v>
      </c>
      <c r="FJ66">
        <v>1</v>
      </c>
      <c r="FM66">
        <v>1</v>
      </c>
      <c r="FT66" t="s">
        <v>669</v>
      </c>
      <c r="FW66">
        <v>30</v>
      </c>
      <c r="FX66">
        <v>20</v>
      </c>
      <c r="GC66" t="s">
        <v>815</v>
      </c>
      <c r="GJ66">
        <v>25</v>
      </c>
      <c r="GL66">
        <v>1</v>
      </c>
      <c r="GM66">
        <v>1</v>
      </c>
      <c r="GR66">
        <v>1</v>
      </c>
      <c r="GS66">
        <v>7</v>
      </c>
      <c r="GT66">
        <v>50</v>
      </c>
      <c r="GU66">
        <v>1</v>
      </c>
      <c r="GV66">
        <v>1</v>
      </c>
      <c r="IP66">
        <v>2</v>
      </c>
      <c r="IQ66" t="s">
        <v>398</v>
      </c>
      <c r="JP66">
        <v>1</v>
      </c>
      <c r="JX66">
        <v>7</v>
      </c>
      <c r="KM66" t="s">
        <v>437</v>
      </c>
      <c r="KN66">
        <v>80</v>
      </c>
      <c r="KO66">
        <v>20</v>
      </c>
      <c r="KP66">
        <v>24</v>
      </c>
      <c r="KQ66">
        <v>28</v>
      </c>
      <c r="KR66">
        <v>29</v>
      </c>
      <c r="KS66">
        <v>30</v>
      </c>
      <c r="KT66">
        <v>90</v>
      </c>
      <c r="KU66">
        <v>21</v>
      </c>
      <c r="KV66">
        <v>25</v>
      </c>
      <c r="KW66">
        <v>29</v>
      </c>
      <c r="KX66">
        <v>30</v>
      </c>
      <c r="KY66">
        <v>31</v>
      </c>
      <c r="KZ66" t="s">
        <v>853</v>
      </c>
      <c r="LA66">
        <v>200</v>
      </c>
      <c r="LB66">
        <v>25</v>
      </c>
      <c r="LC66">
        <v>25</v>
      </c>
      <c r="LD66">
        <v>25</v>
      </c>
      <c r="LH66">
        <v>896</v>
      </c>
      <c r="LI66">
        <v>64000</v>
      </c>
      <c r="LJ66">
        <v>0</v>
      </c>
    </row>
    <row r="67" spans="1:322">
      <c r="A67" t="s">
        <v>854</v>
      </c>
      <c r="B67">
        <v>65</v>
      </c>
      <c r="C67" t="s">
        <v>646</v>
      </c>
      <c r="D67" t="s">
        <v>855</v>
      </c>
      <c r="AW67" t="s">
        <v>856</v>
      </c>
      <c r="AZ67" t="s">
        <v>857</v>
      </c>
      <c r="BA67" t="s">
        <v>495</v>
      </c>
      <c r="EA67">
        <v>1</v>
      </c>
      <c r="EB67">
        <v>3</v>
      </c>
      <c r="ED67" t="s">
        <v>409</v>
      </c>
      <c r="EQ67" t="s">
        <v>383</v>
      </c>
      <c r="ER67" t="s">
        <v>383</v>
      </c>
      <c r="ES67" t="s">
        <v>374</v>
      </c>
      <c r="FW67">
        <v>30</v>
      </c>
      <c r="FX67">
        <v>20</v>
      </c>
      <c r="GL67">
        <v>0</v>
      </c>
      <c r="GM67">
        <v>0</v>
      </c>
      <c r="GR67">
        <v>0</v>
      </c>
      <c r="GS67">
        <v>8</v>
      </c>
      <c r="GT67">
        <v>0</v>
      </c>
      <c r="GU67">
        <v>0</v>
      </c>
      <c r="GV67">
        <v>1</v>
      </c>
      <c r="HE67">
        <v>1</v>
      </c>
      <c r="IB67">
        <v>20</v>
      </c>
      <c r="IC67" t="s">
        <v>858</v>
      </c>
      <c r="ID67">
        <v>5</v>
      </c>
      <c r="IE67" t="s">
        <v>859</v>
      </c>
      <c r="JP67">
        <v>1</v>
      </c>
      <c r="JX67">
        <v>8</v>
      </c>
      <c r="LH67">
        <v>896</v>
      </c>
      <c r="LI67">
        <v>64000</v>
      </c>
      <c r="LJ67">
        <v>0</v>
      </c>
    </row>
    <row r="68" spans="1:322">
      <c r="A68" t="s">
        <v>860</v>
      </c>
      <c r="B68">
        <v>66</v>
      </c>
      <c r="C68" t="s">
        <v>861</v>
      </c>
      <c r="D68" t="s">
        <v>862</v>
      </c>
      <c r="F68">
        <v>30</v>
      </c>
      <c r="X68">
        <v>3</v>
      </c>
      <c r="Z68" t="s">
        <v>863</v>
      </c>
      <c r="AA68" t="s">
        <v>404</v>
      </c>
      <c r="AB68" t="s">
        <v>495</v>
      </c>
      <c r="AC68" t="s">
        <v>864</v>
      </c>
      <c r="AD68">
        <f>-PAR5</f>
        <v>0</v>
      </c>
      <c r="CT68" t="s">
        <v>865</v>
      </c>
      <c r="DH68">
        <v>18</v>
      </c>
      <c r="DI68">
        <v>30</v>
      </c>
      <c r="DO68" t="s">
        <v>866</v>
      </c>
      <c r="DQ68" t="s">
        <v>867</v>
      </c>
      <c r="EA68">
        <v>1</v>
      </c>
      <c r="EB68">
        <v>10</v>
      </c>
      <c r="ED68" t="s">
        <v>409</v>
      </c>
      <c r="EQ68" t="s">
        <v>383</v>
      </c>
      <c r="ER68" t="s">
        <v>383</v>
      </c>
      <c r="ES68" t="s">
        <v>839</v>
      </c>
      <c r="EX68">
        <v>4</v>
      </c>
      <c r="FM68">
        <v>1</v>
      </c>
      <c r="FT68" t="s">
        <v>865</v>
      </c>
      <c r="FW68">
        <v>1</v>
      </c>
      <c r="FX68">
        <v>20</v>
      </c>
      <c r="GL68">
        <v>0</v>
      </c>
      <c r="GM68">
        <v>1</v>
      </c>
      <c r="GR68">
        <v>1</v>
      </c>
      <c r="GS68">
        <v>8</v>
      </c>
      <c r="GT68">
        <v>4</v>
      </c>
      <c r="GU68">
        <v>0</v>
      </c>
      <c r="GV68">
        <v>1</v>
      </c>
      <c r="IB68">
        <v>3</v>
      </c>
      <c r="IC68" t="s">
        <v>414</v>
      </c>
      <c r="ID68">
        <v>1</v>
      </c>
      <c r="IE68" t="s">
        <v>415</v>
      </c>
      <c r="IF68">
        <v>200</v>
      </c>
      <c r="IG68" t="s">
        <v>412</v>
      </c>
      <c r="IH68">
        <v>75</v>
      </c>
      <c r="II68" t="s">
        <v>413</v>
      </c>
      <c r="IJ68">
        <v>100</v>
      </c>
      <c r="IK68" t="s">
        <v>868</v>
      </c>
      <c r="JP68">
        <v>1</v>
      </c>
      <c r="JX68">
        <v>8</v>
      </c>
      <c r="LH68">
        <v>256</v>
      </c>
      <c r="LI68">
        <v>1000</v>
      </c>
      <c r="LJ68">
        <v>0</v>
      </c>
    </row>
    <row r="69" spans="1:322">
      <c r="A69" t="s">
        <v>869</v>
      </c>
      <c r="B69">
        <v>67</v>
      </c>
      <c r="C69" t="s">
        <v>861</v>
      </c>
      <c r="D69" t="s">
        <v>870</v>
      </c>
      <c r="F69">
        <v>8</v>
      </c>
      <c r="S69" t="s">
        <v>870</v>
      </c>
      <c r="CT69" t="s">
        <v>871</v>
      </c>
      <c r="DH69">
        <v>19</v>
      </c>
      <c r="DI69">
        <v>17</v>
      </c>
      <c r="DO69" t="s">
        <v>870</v>
      </c>
      <c r="DP69" t="s">
        <v>870</v>
      </c>
      <c r="DQ69" t="s">
        <v>872</v>
      </c>
      <c r="EA69">
        <v>1</v>
      </c>
      <c r="EB69">
        <v>1</v>
      </c>
      <c r="ED69" t="s">
        <v>409</v>
      </c>
      <c r="EQ69" t="s">
        <v>383</v>
      </c>
      <c r="ER69" t="s">
        <v>383</v>
      </c>
      <c r="ES69" t="s">
        <v>374</v>
      </c>
      <c r="FJ69">
        <v>1</v>
      </c>
      <c r="FM69">
        <v>1</v>
      </c>
      <c r="FT69" t="s">
        <v>871</v>
      </c>
      <c r="FW69">
        <v>1</v>
      </c>
      <c r="FX69">
        <v>20</v>
      </c>
      <c r="GL69">
        <v>1</v>
      </c>
      <c r="GM69">
        <v>1</v>
      </c>
      <c r="GR69">
        <v>1</v>
      </c>
      <c r="GS69">
        <v>7</v>
      </c>
      <c r="GT69">
        <v>6</v>
      </c>
      <c r="GU69">
        <v>1</v>
      </c>
      <c r="GV69">
        <v>1</v>
      </c>
      <c r="HH69" t="s">
        <v>443</v>
      </c>
      <c r="HI69" t="s">
        <v>444</v>
      </c>
      <c r="HJ69" t="s">
        <v>445</v>
      </c>
      <c r="HK69" t="s">
        <v>446</v>
      </c>
      <c r="HL69">
        <v>0</v>
      </c>
      <c r="HM69" t="s">
        <v>447</v>
      </c>
      <c r="IB69">
        <v>2</v>
      </c>
      <c r="IC69" t="s">
        <v>450</v>
      </c>
      <c r="ID69">
        <v>1</v>
      </c>
      <c r="IE69" t="s">
        <v>451</v>
      </c>
      <c r="IF69">
        <v>0</v>
      </c>
      <c r="IG69" t="s">
        <v>446</v>
      </c>
      <c r="IP69">
        <v>15</v>
      </c>
      <c r="IQ69" t="s">
        <v>398</v>
      </c>
      <c r="JP69">
        <v>1</v>
      </c>
      <c r="JX69">
        <v>7</v>
      </c>
      <c r="KM69" t="s">
        <v>873</v>
      </c>
      <c r="KN69">
        <v>4</v>
      </c>
      <c r="KO69">
        <v>2</v>
      </c>
      <c r="KP69">
        <v>2</v>
      </c>
      <c r="KQ69">
        <v>3</v>
      </c>
      <c r="KR69">
        <v>4</v>
      </c>
      <c r="KS69">
        <v>5</v>
      </c>
      <c r="KT69">
        <v>8</v>
      </c>
      <c r="KU69">
        <v>2</v>
      </c>
      <c r="KV69">
        <v>3</v>
      </c>
      <c r="KW69">
        <v>4</v>
      </c>
      <c r="KX69">
        <v>5</v>
      </c>
      <c r="KY69">
        <v>6</v>
      </c>
      <c r="KZ69" t="s">
        <v>874</v>
      </c>
      <c r="LH69">
        <v>256</v>
      </c>
      <c r="LI69">
        <v>1000</v>
      </c>
      <c r="LJ69">
        <v>0</v>
      </c>
    </row>
    <row r="70" spans="1:322">
      <c r="A70" t="s">
        <v>875</v>
      </c>
      <c r="B70">
        <v>68</v>
      </c>
      <c r="C70" t="s">
        <v>861</v>
      </c>
      <c r="D70" t="s">
        <v>876</v>
      </c>
      <c r="F70">
        <v>18</v>
      </c>
      <c r="Y70" t="s">
        <v>877</v>
      </c>
      <c r="AC70" t="s">
        <v>877</v>
      </c>
      <c r="AD70" t="s">
        <v>878</v>
      </c>
      <c r="AE70" t="s">
        <v>879</v>
      </c>
      <c r="AF70" t="s">
        <v>878</v>
      </c>
      <c r="AO70" t="s">
        <v>808</v>
      </c>
      <c r="AP70">
        <v>22</v>
      </c>
      <c r="CT70" t="s">
        <v>880</v>
      </c>
      <c r="EA70">
        <v>1</v>
      </c>
      <c r="EB70">
        <v>3</v>
      </c>
      <c r="ED70" t="s">
        <v>409</v>
      </c>
      <c r="EQ70" t="s">
        <v>383</v>
      </c>
      <c r="ER70" t="s">
        <v>383</v>
      </c>
      <c r="ES70" t="s">
        <v>374</v>
      </c>
      <c r="FM70">
        <v>1</v>
      </c>
      <c r="FT70" t="s">
        <v>880</v>
      </c>
      <c r="FW70">
        <v>1</v>
      </c>
      <c r="FX70">
        <v>20</v>
      </c>
      <c r="GL70">
        <v>0</v>
      </c>
      <c r="GM70">
        <v>1</v>
      </c>
      <c r="GR70">
        <v>1</v>
      </c>
      <c r="GS70">
        <v>8</v>
      </c>
      <c r="GT70">
        <v>11</v>
      </c>
      <c r="GU70">
        <v>1</v>
      </c>
      <c r="GV70">
        <v>1</v>
      </c>
      <c r="GW70">
        <v>1</v>
      </c>
      <c r="IB70">
        <v>20</v>
      </c>
      <c r="IC70" t="s">
        <v>881</v>
      </c>
      <c r="ID70">
        <v>15</v>
      </c>
      <c r="IE70" t="s">
        <v>882</v>
      </c>
      <c r="IP70">
        <v>15</v>
      </c>
      <c r="IQ70" t="s">
        <v>883</v>
      </c>
      <c r="JP70">
        <v>1</v>
      </c>
      <c r="JX70">
        <v>8</v>
      </c>
      <c r="LH70">
        <v>256</v>
      </c>
      <c r="LI70">
        <v>1000</v>
      </c>
      <c r="LJ70">
        <v>0</v>
      </c>
    </row>
    <row r="71" spans="1:322">
      <c r="A71" t="s">
        <v>884</v>
      </c>
      <c r="B71">
        <v>69</v>
      </c>
      <c r="C71" t="s">
        <v>861</v>
      </c>
      <c r="D71" t="s">
        <v>885</v>
      </c>
      <c r="AW71" t="s">
        <v>886</v>
      </c>
      <c r="EA71">
        <v>1</v>
      </c>
      <c r="EB71">
        <v>0</v>
      </c>
      <c r="ED71" t="s">
        <v>409</v>
      </c>
      <c r="EQ71" t="s">
        <v>383</v>
      </c>
      <c r="ER71" t="s">
        <v>383</v>
      </c>
      <c r="ES71" t="s">
        <v>374</v>
      </c>
      <c r="FW71">
        <v>1</v>
      </c>
      <c r="FX71">
        <v>20</v>
      </c>
      <c r="GC71" t="s">
        <v>887</v>
      </c>
      <c r="GL71">
        <v>0</v>
      </c>
      <c r="GM71">
        <v>0</v>
      </c>
      <c r="GR71">
        <v>0</v>
      </c>
      <c r="GS71">
        <v>8</v>
      </c>
      <c r="GT71">
        <v>0</v>
      </c>
      <c r="GU71">
        <v>0</v>
      </c>
      <c r="GV71">
        <v>1</v>
      </c>
      <c r="HE71">
        <v>1</v>
      </c>
      <c r="IB71">
        <v>8</v>
      </c>
      <c r="IC71" t="s">
        <v>888</v>
      </c>
      <c r="ID71">
        <v>2</v>
      </c>
      <c r="IE71" t="s">
        <v>889</v>
      </c>
      <c r="IF71">
        <v>5</v>
      </c>
      <c r="IG71" t="s">
        <v>890</v>
      </c>
      <c r="IH71">
        <v>10</v>
      </c>
      <c r="II71" t="s">
        <v>891</v>
      </c>
      <c r="JP71">
        <v>1</v>
      </c>
      <c r="JX71">
        <v>8</v>
      </c>
      <c r="LH71">
        <v>256</v>
      </c>
      <c r="LI71">
        <v>1000</v>
      </c>
      <c r="LJ71">
        <v>0</v>
      </c>
    </row>
    <row r="72" spans="1:322">
      <c r="A72" t="s">
        <v>887</v>
      </c>
      <c r="B72">
        <v>70</v>
      </c>
      <c r="C72" t="s">
        <v>861</v>
      </c>
      <c r="D72" t="s">
        <v>892</v>
      </c>
      <c r="E72">
        <v>15</v>
      </c>
      <c r="F72">
        <v>31</v>
      </c>
      <c r="AC72" t="s">
        <v>893</v>
      </c>
      <c r="AD72" t="s">
        <v>894</v>
      </c>
      <c r="AE72" t="s">
        <v>598</v>
      </c>
      <c r="AF72" t="s">
        <v>895</v>
      </c>
      <c r="AG72" t="s">
        <v>406</v>
      </c>
      <c r="AH72" t="s">
        <v>896</v>
      </c>
      <c r="AZ72" t="s">
        <v>897</v>
      </c>
      <c r="BA72" t="s">
        <v>898</v>
      </c>
      <c r="BB72" t="s">
        <v>899</v>
      </c>
      <c r="BC72" t="s">
        <v>900</v>
      </c>
      <c r="BD72" t="s">
        <v>608</v>
      </c>
      <c r="BE72" t="s">
        <v>609</v>
      </c>
      <c r="CB72" t="s">
        <v>901</v>
      </c>
      <c r="CC72" t="s">
        <v>902</v>
      </c>
      <c r="CD72" t="s">
        <v>903</v>
      </c>
      <c r="CF72" t="s">
        <v>456</v>
      </c>
      <c r="CS72">
        <v>1</v>
      </c>
      <c r="CT72" t="s">
        <v>904</v>
      </c>
      <c r="DH72">
        <v>20</v>
      </c>
      <c r="DI72">
        <v>31</v>
      </c>
      <c r="DO72" t="s">
        <v>905</v>
      </c>
      <c r="EA72">
        <v>1</v>
      </c>
      <c r="EB72">
        <v>0</v>
      </c>
      <c r="ED72" t="s">
        <v>409</v>
      </c>
      <c r="EQ72" t="s">
        <v>383</v>
      </c>
      <c r="ER72" t="s">
        <v>383</v>
      </c>
      <c r="ES72" t="s">
        <v>374</v>
      </c>
      <c r="FA72">
        <v>1</v>
      </c>
      <c r="FC72">
        <v>2</v>
      </c>
      <c r="FD72">
        <v>1</v>
      </c>
      <c r="FW72">
        <v>1</v>
      </c>
      <c r="FX72">
        <v>20</v>
      </c>
      <c r="GL72">
        <v>0</v>
      </c>
      <c r="GM72">
        <v>1</v>
      </c>
      <c r="GR72">
        <v>1</v>
      </c>
      <c r="GS72">
        <v>8</v>
      </c>
      <c r="GT72">
        <v>6</v>
      </c>
      <c r="GU72">
        <v>1</v>
      </c>
      <c r="GV72">
        <v>1</v>
      </c>
      <c r="HH72" t="s">
        <v>906</v>
      </c>
      <c r="HI72" t="s">
        <v>907</v>
      </c>
      <c r="HJ72" t="s">
        <v>555</v>
      </c>
      <c r="HK72" t="s">
        <v>908</v>
      </c>
      <c r="IB72">
        <v>5</v>
      </c>
      <c r="IC72" t="s">
        <v>909</v>
      </c>
      <c r="ID72">
        <v>50</v>
      </c>
      <c r="IE72" t="s">
        <v>616</v>
      </c>
      <c r="IF72">
        <v>7</v>
      </c>
      <c r="IG72" t="s">
        <v>433</v>
      </c>
      <c r="IH72">
        <v>15</v>
      </c>
      <c r="II72" t="s">
        <v>910</v>
      </c>
      <c r="IJ72">
        <v>15</v>
      </c>
      <c r="IK72" t="s">
        <v>911</v>
      </c>
      <c r="JP72">
        <v>1</v>
      </c>
      <c r="JX72">
        <v>8</v>
      </c>
      <c r="KN72">
        <v>0</v>
      </c>
      <c r="KO72">
        <v>0</v>
      </c>
      <c r="KP72">
        <v>1</v>
      </c>
      <c r="KQ72">
        <v>2</v>
      </c>
      <c r="KR72">
        <v>3</v>
      </c>
      <c r="KS72">
        <v>4</v>
      </c>
      <c r="LH72">
        <v>256</v>
      </c>
      <c r="LI72">
        <v>1000</v>
      </c>
      <c r="LJ72">
        <v>0</v>
      </c>
    </row>
    <row r="73" spans="1:322">
      <c r="A73" t="s">
        <v>912</v>
      </c>
      <c r="B73">
        <v>71</v>
      </c>
      <c r="C73" t="s">
        <v>861</v>
      </c>
      <c r="D73" t="s">
        <v>913</v>
      </c>
      <c r="F73">
        <v>30</v>
      </c>
      <c r="X73">
        <v>2</v>
      </c>
      <c r="Z73" t="s">
        <v>914</v>
      </c>
      <c r="AA73" t="s">
        <v>404</v>
      </c>
      <c r="AB73" t="s">
        <v>495</v>
      </c>
      <c r="CT73" t="s">
        <v>865</v>
      </c>
      <c r="DH73">
        <v>18</v>
      </c>
      <c r="DI73">
        <v>30</v>
      </c>
      <c r="DO73" t="s">
        <v>915</v>
      </c>
      <c r="DQ73" t="s">
        <v>867</v>
      </c>
      <c r="EA73">
        <v>1</v>
      </c>
      <c r="EB73">
        <v>0</v>
      </c>
      <c r="ED73" t="s">
        <v>409</v>
      </c>
      <c r="EQ73" t="s">
        <v>383</v>
      </c>
      <c r="ER73" t="s">
        <v>383</v>
      </c>
      <c r="ES73" t="s">
        <v>374</v>
      </c>
      <c r="EX73">
        <v>4</v>
      </c>
      <c r="FM73">
        <v>1</v>
      </c>
      <c r="FT73" t="s">
        <v>865</v>
      </c>
      <c r="FW73">
        <v>6</v>
      </c>
      <c r="FX73">
        <v>20</v>
      </c>
      <c r="GL73">
        <v>0</v>
      </c>
      <c r="GM73">
        <v>1</v>
      </c>
      <c r="GR73">
        <v>1</v>
      </c>
      <c r="GS73">
        <v>8</v>
      </c>
      <c r="GT73">
        <v>9</v>
      </c>
      <c r="GU73">
        <v>0</v>
      </c>
      <c r="GV73">
        <v>1</v>
      </c>
      <c r="IB73">
        <v>4</v>
      </c>
      <c r="IC73" t="s">
        <v>414</v>
      </c>
      <c r="ID73">
        <v>1</v>
      </c>
      <c r="IE73" t="s">
        <v>415</v>
      </c>
      <c r="IF73">
        <v>175</v>
      </c>
      <c r="IG73" t="s">
        <v>412</v>
      </c>
      <c r="IH73">
        <v>50</v>
      </c>
      <c r="II73" t="s">
        <v>413</v>
      </c>
      <c r="JP73">
        <v>1</v>
      </c>
      <c r="JX73">
        <v>8</v>
      </c>
      <c r="LH73">
        <v>384</v>
      </c>
      <c r="LI73">
        <v>3000</v>
      </c>
      <c r="LJ73">
        <v>0</v>
      </c>
    </row>
    <row r="74" spans="1:322">
      <c r="A74" t="s">
        <v>916</v>
      </c>
      <c r="B74">
        <v>72</v>
      </c>
      <c r="C74" t="s">
        <v>861</v>
      </c>
      <c r="D74" t="s">
        <v>917</v>
      </c>
      <c r="F74">
        <v>30</v>
      </c>
      <c r="X74">
        <v>3</v>
      </c>
      <c r="Z74" t="s">
        <v>917</v>
      </c>
      <c r="AA74" t="s">
        <v>404</v>
      </c>
      <c r="AB74" t="s">
        <v>495</v>
      </c>
      <c r="AC74" t="s">
        <v>893</v>
      </c>
      <c r="AD74" t="s">
        <v>405</v>
      </c>
      <c r="CT74" t="s">
        <v>865</v>
      </c>
      <c r="DH74">
        <v>18</v>
      </c>
      <c r="DI74">
        <v>30</v>
      </c>
      <c r="DO74" t="s">
        <v>918</v>
      </c>
      <c r="DQ74" t="s">
        <v>867</v>
      </c>
      <c r="EA74">
        <v>1</v>
      </c>
      <c r="EB74">
        <v>9</v>
      </c>
      <c r="ED74" t="s">
        <v>409</v>
      </c>
      <c r="EQ74" t="s">
        <v>383</v>
      </c>
      <c r="ER74" t="s">
        <v>383</v>
      </c>
      <c r="ES74" t="s">
        <v>383</v>
      </c>
      <c r="EX74">
        <v>4</v>
      </c>
      <c r="FM74">
        <v>1</v>
      </c>
      <c r="FT74" t="s">
        <v>865</v>
      </c>
      <c r="FW74">
        <v>6</v>
      </c>
      <c r="FX74">
        <v>20</v>
      </c>
      <c r="GC74" t="s">
        <v>860</v>
      </c>
      <c r="GL74">
        <v>0</v>
      </c>
      <c r="GM74">
        <v>1</v>
      </c>
      <c r="GR74">
        <v>1</v>
      </c>
      <c r="GS74">
        <v>8</v>
      </c>
      <c r="GT74">
        <v>4</v>
      </c>
      <c r="GU74">
        <v>0</v>
      </c>
      <c r="GV74">
        <v>1</v>
      </c>
      <c r="IB74">
        <v>9</v>
      </c>
      <c r="IC74" t="s">
        <v>414</v>
      </c>
      <c r="ID74">
        <v>1</v>
      </c>
      <c r="IE74" t="s">
        <v>415</v>
      </c>
      <c r="IF74">
        <v>350</v>
      </c>
      <c r="IG74" t="s">
        <v>412</v>
      </c>
      <c r="IH74">
        <v>60</v>
      </c>
      <c r="II74" t="s">
        <v>413</v>
      </c>
      <c r="IJ74">
        <v>-33</v>
      </c>
      <c r="IK74" t="s">
        <v>919</v>
      </c>
      <c r="IL74">
        <v>-1</v>
      </c>
      <c r="IM74" t="s">
        <v>920</v>
      </c>
      <c r="JP74">
        <v>1</v>
      </c>
      <c r="JX74">
        <v>8</v>
      </c>
      <c r="LH74">
        <v>384</v>
      </c>
      <c r="LI74">
        <v>3000</v>
      </c>
      <c r="LJ74">
        <v>0</v>
      </c>
    </row>
    <row r="75" spans="1:322">
      <c r="A75" t="s">
        <v>921</v>
      </c>
      <c r="B75">
        <v>73</v>
      </c>
      <c r="C75" t="s">
        <v>861</v>
      </c>
      <c r="D75" t="s">
        <v>922</v>
      </c>
      <c r="E75">
        <v>16</v>
      </c>
      <c r="F75">
        <v>32</v>
      </c>
      <c r="EA75">
        <v>1</v>
      </c>
      <c r="EB75">
        <v>4</v>
      </c>
      <c r="ED75" t="s">
        <v>372</v>
      </c>
      <c r="EG75" t="s">
        <v>923</v>
      </c>
      <c r="EQ75" t="s">
        <v>370</v>
      </c>
      <c r="ER75" t="s">
        <v>370</v>
      </c>
      <c r="ES75" t="s">
        <v>374</v>
      </c>
      <c r="EY75">
        <v>1</v>
      </c>
      <c r="EZ75">
        <v>1</v>
      </c>
      <c r="FH75">
        <v>1</v>
      </c>
      <c r="FJ75">
        <v>1</v>
      </c>
      <c r="FW75">
        <v>6</v>
      </c>
      <c r="FX75">
        <v>20</v>
      </c>
      <c r="GL75">
        <v>1</v>
      </c>
      <c r="GM75">
        <v>1</v>
      </c>
      <c r="GR75">
        <v>1</v>
      </c>
      <c r="GS75">
        <v>6</v>
      </c>
      <c r="GT75">
        <v>12</v>
      </c>
      <c r="GU75">
        <v>1</v>
      </c>
      <c r="GV75">
        <v>1</v>
      </c>
      <c r="HH75">
        <v>0</v>
      </c>
      <c r="HI75" t="s">
        <v>430</v>
      </c>
      <c r="HN75">
        <v>0</v>
      </c>
      <c r="HO75" t="s">
        <v>431</v>
      </c>
      <c r="IP75">
        <v>20</v>
      </c>
      <c r="IQ75" t="s">
        <v>398</v>
      </c>
      <c r="JP75">
        <v>1</v>
      </c>
      <c r="JQ75">
        <v>30</v>
      </c>
      <c r="JR75">
        <v>20</v>
      </c>
      <c r="JX75">
        <v>1</v>
      </c>
      <c r="JY75">
        <v>128</v>
      </c>
      <c r="KM75" t="s">
        <v>467</v>
      </c>
      <c r="KN75">
        <v>18</v>
      </c>
      <c r="KO75">
        <v>10</v>
      </c>
      <c r="KP75">
        <v>15</v>
      </c>
      <c r="KQ75">
        <v>20</v>
      </c>
      <c r="KR75">
        <v>23</v>
      </c>
      <c r="KS75">
        <v>26</v>
      </c>
      <c r="KT75">
        <v>40</v>
      </c>
      <c r="KU75">
        <v>10</v>
      </c>
      <c r="KV75">
        <v>15</v>
      </c>
      <c r="KW75">
        <v>20</v>
      </c>
      <c r="KX75">
        <v>23</v>
      </c>
      <c r="KY75">
        <v>26</v>
      </c>
      <c r="KZ75" t="s">
        <v>924</v>
      </c>
      <c r="LA75">
        <v>50</v>
      </c>
      <c r="LB75">
        <v>10</v>
      </c>
      <c r="LC75">
        <v>10</v>
      </c>
      <c r="LD75">
        <v>10</v>
      </c>
      <c r="LH75">
        <v>384</v>
      </c>
      <c r="LI75">
        <v>3000</v>
      </c>
      <c r="LJ75">
        <v>0</v>
      </c>
    </row>
    <row r="76" spans="1:322">
      <c r="A76" t="s">
        <v>925</v>
      </c>
      <c r="B76">
        <v>74</v>
      </c>
      <c r="C76" t="s">
        <v>861</v>
      </c>
      <c r="D76" t="s">
        <v>926</v>
      </c>
      <c r="E76">
        <v>17</v>
      </c>
      <c r="F76">
        <v>55</v>
      </c>
      <c r="AB76" t="s">
        <v>404</v>
      </c>
      <c r="CS76">
        <v>1</v>
      </c>
      <c r="CT76" t="s">
        <v>927</v>
      </c>
      <c r="DB76" t="s">
        <v>928</v>
      </c>
      <c r="DH76">
        <v>21</v>
      </c>
      <c r="DI76">
        <v>32</v>
      </c>
      <c r="DO76" t="s">
        <v>905</v>
      </c>
      <c r="DP76" t="s">
        <v>929</v>
      </c>
      <c r="DQ76" t="s">
        <v>930</v>
      </c>
      <c r="EA76">
        <v>1</v>
      </c>
      <c r="EB76">
        <v>0</v>
      </c>
      <c r="ED76" t="s">
        <v>409</v>
      </c>
      <c r="EQ76" t="s">
        <v>383</v>
      </c>
      <c r="ER76" t="s">
        <v>383</v>
      </c>
      <c r="ES76" t="s">
        <v>374</v>
      </c>
      <c r="FA76">
        <v>1</v>
      </c>
      <c r="FC76">
        <v>1</v>
      </c>
      <c r="FD76">
        <v>1</v>
      </c>
      <c r="FM76">
        <v>1</v>
      </c>
      <c r="FP76">
        <v>3</v>
      </c>
      <c r="FS76">
        <v>1</v>
      </c>
      <c r="FT76" t="s">
        <v>927</v>
      </c>
      <c r="FW76">
        <v>6</v>
      </c>
      <c r="FX76">
        <v>20</v>
      </c>
      <c r="GC76" t="s">
        <v>869</v>
      </c>
      <c r="GL76">
        <v>0</v>
      </c>
      <c r="GM76">
        <v>1</v>
      </c>
      <c r="GR76">
        <v>1</v>
      </c>
      <c r="GS76">
        <v>8</v>
      </c>
      <c r="GT76">
        <v>15</v>
      </c>
      <c r="GU76">
        <v>1</v>
      </c>
      <c r="GV76">
        <v>1</v>
      </c>
      <c r="HH76" t="s">
        <v>555</v>
      </c>
      <c r="HI76" t="s">
        <v>931</v>
      </c>
      <c r="HJ76" t="s">
        <v>557</v>
      </c>
      <c r="HK76" t="s">
        <v>932</v>
      </c>
      <c r="HL76" t="s">
        <v>498</v>
      </c>
      <c r="HM76" t="s">
        <v>933</v>
      </c>
      <c r="IB76">
        <v>70</v>
      </c>
      <c r="IC76" t="s">
        <v>934</v>
      </c>
      <c r="ID76">
        <v>120</v>
      </c>
      <c r="IE76" t="s">
        <v>932</v>
      </c>
      <c r="IF76">
        <v>8</v>
      </c>
      <c r="IG76" t="s">
        <v>935</v>
      </c>
      <c r="IH76">
        <v>1</v>
      </c>
      <c r="II76" t="s">
        <v>936</v>
      </c>
      <c r="IJ76">
        <v>50</v>
      </c>
      <c r="IK76" t="s">
        <v>937</v>
      </c>
      <c r="JP76">
        <v>1</v>
      </c>
      <c r="JX76">
        <v>8</v>
      </c>
      <c r="KM76" t="s">
        <v>399</v>
      </c>
      <c r="LH76">
        <v>384</v>
      </c>
      <c r="LI76">
        <v>3000</v>
      </c>
      <c r="LJ76">
        <v>0</v>
      </c>
    </row>
    <row r="77" spans="1:322">
      <c r="A77" t="s">
        <v>938</v>
      </c>
      <c r="B77">
        <v>75</v>
      </c>
      <c r="C77" t="s">
        <v>861</v>
      </c>
      <c r="D77" t="s">
        <v>939</v>
      </c>
      <c r="F77">
        <v>56</v>
      </c>
      <c r="AC77" t="s">
        <v>940</v>
      </c>
      <c r="AD77" t="s">
        <v>941</v>
      </c>
      <c r="AO77" t="s">
        <v>677</v>
      </c>
      <c r="AP77">
        <v>27</v>
      </c>
      <c r="AZ77" t="s">
        <v>491</v>
      </c>
      <c r="BA77" t="s">
        <v>942</v>
      </c>
      <c r="BB77" t="s">
        <v>598</v>
      </c>
      <c r="BC77" t="s">
        <v>943</v>
      </c>
      <c r="BD77" t="s">
        <v>893</v>
      </c>
      <c r="BE77" t="s">
        <v>944</v>
      </c>
      <c r="BF77" t="s">
        <v>406</v>
      </c>
      <c r="BG77" t="s">
        <v>945</v>
      </c>
      <c r="BH77" t="s">
        <v>608</v>
      </c>
      <c r="BI77" t="s">
        <v>609</v>
      </c>
      <c r="CB77" t="s">
        <v>946</v>
      </c>
      <c r="CC77" t="s">
        <v>947</v>
      </c>
      <c r="CD77">
        <v>1</v>
      </c>
      <c r="CF77" t="s">
        <v>456</v>
      </c>
      <c r="CT77" t="s">
        <v>904</v>
      </c>
      <c r="EA77">
        <v>1</v>
      </c>
      <c r="EB77">
        <v>5</v>
      </c>
      <c r="ED77" t="s">
        <v>409</v>
      </c>
      <c r="EQ77" t="s">
        <v>383</v>
      </c>
      <c r="ER77" t="s">
        <v>383</v>
      </c>
      <c r="ES77" t="s">
        <v>456</v>
      </c>
      <c r="EX77">
        <v>4</v>
      </c>
      <c r="FW77">
        <v>6</v>
      </c>
      <c r="FX77">
        <v>20</v>
      </c>
      <c r="GL77">
        <v>0</v>
      </c>
      <c r="GM77">
        <v>1</v>
      </c>
      <c r="GR77">
        <v>1</v>
      </c>
      <c r="GS77">
        <v>8</v>
      </c>
      <c r="GT77">
        <v>15</v>
      </c>
      <c r="GU77">
        <v>3</v>
      </c>
      <c r="GV77">
        <v>1</v>
      </c>
      <c r="GW77">
        <v>1</v>
      </c>
      <c r="HH77" t="s">
        <v>948</v>
      </c>
      <c r="HI77" t="s">
        <v>907</v>
      </c>
      <c r="IB77">
        <v>35</v>
      </c>
      <c r="IC77" t="s">
        <v>616</v>
      </c>
      <c r="ID77">
        <v>35</v>
      </c>
      <c r="IE77" t="s">
        <v>433</v>
      </c>
      <c r="IF77">
        <v>0</v>
      </c>
      <c r="IG77" t="s">
        <v>503</v>
      </c>
      <c r="IH77">
        <v>75</v>
      </c>
      <c r="II77" t="s">
        <v>504</v>
      </c>
      <c r="IP77">
        <v>20</v>
      </c>
      <c r="IQ77" t="s">
        <v>949</v>
      </c>
      <c r="JP77">
        <v>1</v>
      </c>
      <c r="JX77">
        <v>8</v>
      </c>
      <c r="LH77">
        <v>384</v>
      </c>
      <c r="LI77">
        <v>3000</v>
      </c>
      <c r="LJ77">
        <v>0</v>
      </c>
    </row>
    <row r="78" spans="1:322">
      <c r="A78" t="s">
        <v>950</v>
      </c>
      <c r="B78">
        <v>76</v>
      </c>
      <c r="C78" t="s">
        <v>861</v>
      </c>
      <c r="D78" t="s">
        <v>951</v>
      </c>
      <c r="F78">
        <v>30</v>
      </c>
      <c r="X78">
        <v>3</v>
      </c>
      <c r="Z78" t="s">
        <v>952</v>
      </c>
      <c r="AA78" t="s">
        <v>404</v>
      </c>
      <c r="AB78" t="s">
        <v>495</v>
      </c>
      <c r="AO78" t="s">
        <v>953</v>
      </c>
      <c r="AP78">
        <v>4</v>
      </c>
      <c r="CT78" t="s">
        <v>865</v>
      </c>
      <c r="DH78">
        <v>18</v>
      </c>
      <c r="DI78">
        <v>30</v>
      </c>
      <c r="DO78" t="s">
        <v>954</v>
      </c>
      <c r="DQ78" t="s">
        <v>867</v>
      </c>
      <c r="EA78">
        <v>1</v>
      </c>
      <c r="EB78">
        <v>9</v>
      </c>
      <c r="ED78" t="s">
        <v>409</v>
      </c>
      <c r="EQ78" t="s">
        <v>383</v>
      </c>
      <c r="ER78" t="s">
        <v>383</v>
      </c>
      <c r="ES78" t="s">
        <v>839</v>
      </c>
      <c r="EX78">
        <v>4</v>
      </c>
      <c r="FM78">
        <v>1</v>
      </c>
      <c r="FW78">
        <v>12</v>
      </c>
      <c r="FX78">
        <v>20</v>
      </c>
      <c r="GC78" t="s">
        <v>860</v>
      </c>
      <c r="GL78">
        <v>0</v>
      </c>
      <c r="GM78">
        <v>1</v>
      </c>
      <c r="GR78">
        <v>1</v>
      </c>
      <c r="GS78">
        <v>8</v>
      </c>
      <c r="GT78">
        <v>5</v>
      </c>
      <c r="GU78">
        <v>0</v>
      </c>
      <c r="GV78">
        <v>1</v>
      </c>
      <c r="HH78" t="s">
        <v>405</v>
      </c>
      <c r="HI78" t="s">
        <v>955</v>
      </c>
      <c r="HJ78" t="s">
        <v>956</v>
      </c>
      <c r="HK78" t="s">
        <v>957</v>
      </c>
      <c r="HL78" t="s">
        <v>956</v>
      </c>
      <c r="HM78" t="s">
        <v>958</v>
      </c>
      <c r="HN78">
        <v>0</v>
      </c>
      <c r="HO78" t="s">
        <v>959</v>
      </c>
      <c r="IB78">
        <v>7</v>
      </c>
      <c r="IC78" t="s">
        <v>414</v>
      </c>
      <c r="ID78">
        <v>0</v>
      </c>
      <c r="IE78" t="s">
        <v>415</v>
      </c>
      <c r="IF78">
        <v>300</v>
      </c>
      <c r="IG78" t="s">
        <v>412</v>
      </c>
      <c r="IH78">
        <v>60</v>
      </c>
      <c r="II78" t="s">
        <v>413</v>
      </c>
      <c r="IJ78">
        <v>200</v>
      </c>
      <c r="IK78" t="s">
        <v>960</v>
      </c>
      <c r="IL78">
        <v>25</v>
      </c>
      <c r="IM78" t="s">
        <v>961</v>
      </c>
      <c r="JP78">
        <v>1</v>
      </c>
      <c r="JT78">
        <v>16385</v>
      </c>
      <c r="JV78">
        <v>141</v>
      </c>
      <c r="JX78">
        <v>8</v>
      </c>
      <c r="LH78">
        <v>512</v>
      </c>
      <c r="LI78">
        <v>8000</v>
      </c>
      <c r="LJ78">
        <v>0</v>
      </c>
    </row>
    <row r="79" spans="1:322">
      <c r="A79" t="s">
        <v>962</v>
      </c>
      <c r="B79">
        <v>77</v>
      </c>
      <c r="C79" t="s">
        <v>861</v>
      </c>
      <c r="D79" t="s">
        <v>963</v>
      </c>
      <c r="F79">
        <v>30</v>
      </c>
      <c r="X79">
        <v>2</v>
      </c>
      <c r="Z79" t="s">
        <v>963</v>
      </c>
      <c r="AA79" t="s">
        <v>404</v>
      </c>
      <c r="AB79" t="s">
        <v>495</v>
      </c>
      <c r="CT79" t="s">
        <v>865</v>
      </c>
      <c r="DH79">
        <v>18</v>
      </c>
      <c r="DI79">
        <v>30</v>
      </c>
      <c r="DO79" t="s">
        <v>964</v>
      </c>
      <c r="DQ79" t="s">
        <v>867</v>
      </c>
      <c r="EA79">
        <v>1</v>
      </c>
      <c r="EB79">
        <v>0</v>
      </c>
      <c r="ED79" t="s">
        <v>409</v>
      </c>
      <c r="EQ79" t="s">
        <v>383</v>
      </c>
      <c r="ER79" t="s">
        <v>383</v>
      </c>
      <c r="ES79" t="s">
        <v>374</v>
      </c>
      <c r="EX79">
        <v>4</v>
      </c>
      <c r="FM79">
        <v>1</v>
      </c>
      <c r="FT79" t="s">
        <v>865</v>
      </c>
      <c r="FW79">
        <v>12</v>
      </c>
      <c r="FX79">
        <v>20</v>
      </c>
      <c r="GC79" t="s">
        <v>916</v>
      </c>
      <c r="GL79">
        <v>0</v>
      </c>
      <c r="GM79">
        <v>1</v>
      </c>
      <c r="GR79">
        <v>1</v>
      </c>
      <c r="GS79">
        <v>8</v>
      </c>
      <c r="GT79">
        <v>7</v>
      </c>
      <c r="GU79">
        <v>0</v>
      </c>
      <c r="GV79">
        <v>1</v>
      </c>
      <c r="IB79">
        <v>4</v>
      </c>
      <c r="IC79" t="s">
        <v>414</v>
      </c>
      <c r="ID79">
        <v>0</v>
      </c>
      <c r="IE79" t="s">
        <v>415</v>
      </c>
      <c r="IF79">
        <v>200</v>
      </c>
      <c r="IG79" t="s">
        <v>412</v>
      </c>
      <c r="IH79">
        <v>25</v>
      </c>
      <c r="II79" t="s">
        <v>413</v>
      </c>
      <c r="IJ79">
        <v>24</v>
      </c>
      <c r="IK79" t="s">
        <v>965</v>
      </c>
      <c r="IL79">
        <v>2</v>
      </c>
      <c r="IM79" t="s">
        <v>966</v>
      </c>
      <c r="JP79">
        <v>1</v>
      </c>
      <c r="JX79">
        <v>8</v>
      </c>
      <c r="LH79">
        <v>512</v>
      </c>
      <c r="LI79">
        <v>8000</v>
      </c>
      <c r="LJ79">
        <v>0</v>
      </c>
    </row>
    <row r="80" spans="1:322">
      <c r="A80" t="s">
        <v>967</v>
      </c>
      <c r="B80">
        <v>78</v>
      </c>
      <c r="C80" t="s">
        <v>861</v>
      </c>
      <c r="D80" t="s">
        <v>968</v>
      </c>
      <c r="F80">
        <v>60</v>
      </c>
      <c r="S80" t="s">
        <v>969</v>
      </c>
      <c r="CB80" t="s">
        <v>970</v>
      </c>
      <c r="CC80" t="s">
        <v>409</v>
      </c>
      <c r="CF80" t="s">
        <v>456</v>
      </c>
      <c r="CT80" t="s">
        <v>871</v>
      </c>
      <c r="DH80">
        <v>22</v>
      </c>
      <c r="EA80">
        <v>1</v>
      </c>
      <c r="EB80">
        <v>0</v>
      </c>
      <c r="ED80" t="s">
        <v>409</v>
      </c>
      <c r="EQ80" t="s">
        <v>383</v>
      </c>
      <c r="ER80" t="s">
        <v>383</v>
      </c>
      <c r="ES80" t="s">
        <v>374</v>
      </c>
      <c r="EX80">
        <v>4</v>
      </c>
      <c r="FM80">
        <v>1</v>
      </c>
      <c r="FT80" t="s">
        <v>871</v>
      </c>
      <c r="FW80">
        <v>12</v>
      </c>
      <c r="FX80">
        <v>20</v>
      </c>
      <c r="GC80" t="s">
        <v>875</v>
      </c>
      <c r="GL80">
        <v>0</v>
      </c>
      <c r="GM80">
        <v>1</v>
      </c>
      <c r="GR80">
        <v>1</v>
      </c>
      <c r="GS80">
        <v>8</v>
      </c>
      <c r="GT80">
        <v>17</v>
      </c>
      <c r="GU80">
        <v>0</v>
      </c>
      <c r="GV80">
        <v>1</v>
      </c>
      <c r="HH80" t="s">
        <v>971</v>
      </c>
      <c r="HI80" t="s">
        <v>907</v>
      </c>
      <c r="HJ80" t="s">
        <v>404</v>
      </c>
      <c r="HK80" t="s">
        <v>972</v>
      </c>
      <c r="IB80">
        <v>25</v>
      </c>
      <c r="IC80" t="s">
        <v>616</v>
      </c>
      <c r="ID80">
        <v>600</v>
      </c>
      <c r="IE80" t="s">
        <v>571</v>
      </c>
      <c r="IF80">
        <v>8</v>
      </c>
      <c r="IG80" t="s">
        <v>973</v>
      </c>
      <c r="IH80">
        <v>0</v>
      </c>
      <c r="II80" t="s">
        <v>974</v>
      </c>
      <c r="IP80">
        <v>10</v>
      </c>
      <c r="IQ80" t="s">
        <v>623</v>
      </c>
      <c r="JP80">
        <v>1</v>
      </c>
      <c r="JX80">
        <v>8</v>
      </c>
      <c r="LH80">
        <v>512</v>
      </c>
      <c r="LI80">
        <v>8000</v>
      </c>
      <c r="LJ80">
        <v>0</v>
      </c>
    </row>
    <row r="81" spans="1:322">
      <c r="A81" t="s">
        <v>975</v>
      </c>
      <c r="B81">
        <v>79</v>
      </c>
      <c r="C81" t="s">
        <v>861</v>
      </c>
      <c r="D81" t="s">
        <v>976</v>
      </c>
      <c r="AW81" t="s">
        <v>977</v>
      </c>
      <c r="EA81">
        <v>1</v>
      </c>
      <c r="EB81">
        <v>0</v>
      </c>
      <c r="ED81" t="s">
        <v>409</v>
      </c>
      <c r="EQ81" t="s">
        <v>383</v>
      </c>
      <c r="ER81" t="s">
        <v>383</v>
      </c>
      <c r="ES81" t="s">
        <v>374</v>
      </c>
      <c r="FW81">
        <v>12</v>
      </c>
      <c r="FX81">
        <v>20</v>
      </c>
      <c r="GC81" t="s">
        <v>938</v>
      </c>
      <c r="GL81">
        <v>0</v>
      </c>
      <c r="GM81">
        <v>0</v>
      </c>
      <c r="GR81">
        <v>0</v>
      </c>
      <c r="GS81">
        <v>8</v>
      </c>
      <c r="GT81">
        <v>0</v>
      </c>
      <c r="GU81">
        <v>0</v>
      </c>
      <c r="GV81">
        <v>1</v>
      </c>
      <c r="HE81">
        <v>1</v>
      </c>
      <c r="IB81">
        <v>20</v>
      </c>
      <c r="IC81" t="s">
        <v>978</v>
      </c>
      <c r="ID81">
        <v>20</v>
      </c>
      <c r="IE81" t="s">
        <v>616</v>
      </c>
      <c r="IF81">
        <v>0</v>
      </c>
      <c r="IG81" t="s">
        <v>979</v>
      </c>
      <c r="IH81">
        <v>40</v>
      </c>
      <c r="II81" t="s">
        <v>980</v>
      </c>
      <c r="IJ81">
        <v>25</v>
      </c>
      <c r="IK81" t="s">
        <v>981</v>
      </c>
      <c r="IL81">
        <v>25</v>
      </c>
      <c r="IM81" t="s">
        <v>910</v>
      </c>
      <c r="JP81">
        <v>1</v>
      </c>
      <c r="JX81">
        <v>8</v>
      </c>
      <c r="LH81">
        <v>512</v>
      </c>
      <c r="LI81">
        <v>8000</v>
      </c>
      <c r="LJ81">
        <v>0</v>
      </c>
    </row>
    <row r="82" spans="1:322">
      <c r="A82" t="s">
        <v>982</v>
      </c>
      <c r="B82">
        <v>80</v>
      </c>
      <c r="C82" t="s">
        <v>861</v>
      </c>
      <c r="D82" t="s">
        <v>983</v>
      </c>
      <c r="E82">
        <v>15</v>
      </c>
      <c r="F82">
        <v>31</v>
      </c>
      <c r="AC82" t="s">
        <v>406</v>
      </c>
      <c r="AD82" t="s">
        <v>896</v>
      </c>
      <c r="AZ82" t="s">
        <v>897</v>
      </c>
      <c r="BA82" t="s">
        <v>898</v>
      </c>
      <c r="BB82" t="s">
        <v>600</v>
      </c>
      <c r="BC82" t="s">
        <v>601</v>
      </c>
      <c r="BD82" t="s">
        <v>602</v>
      </c>
      <c r="BE82" t="s">
        <v>603</v>
      </c>
      <c r="BF82" t="s">
        <v>604</v>
      </c>
      <c r="BG82" t="s">
        <v>605</v>
      </c>
      <c r="BH82" t="s">
        <v>606</v>
      </c>
      <c r="BI82" t="s">
        <v>607</v>
      </c>
      <c r="CB82" t="s">
        <v>984</v>
      </c>
      <c r="CC82" t="s">
        <v>985</v>
      </c>
      <c r="CD82" t="s">
        <v>903</v>
      </c>
      <c r="CF82" t="s">
        <v>456</v>
      </c>
      <c r="CG82" t="s">
        <v>986</v>
      </c>
      <c r="CH82" t="s">
        <v>987</v>
      </c>
      <c r="CS82">
        <v>1</v>
      </c>
      <c r="CT82" t="s">
        <v>904</v>
      </c>
      <c r="DH82">
        <v>20</v>
      </c>
      <c r="DI82">
        <v>31</v>
      </c>
      <c r="DO82" t="s">
        <v>905</v>
      </c>
      <c r="EA82">
        <v>1</v>
      </c>
      <c r="EB82">
        <v>0</v>
      </c>
      <c r="ED82" t="s">
        <v>409</v>
      </c>
      <c r="EQ82" t="s">
        <v>383</v>
      </c>
      <c r="ER82" t="s">
        <v>383</v>
      </c>
      <c r="ES82" t="s">
        <v>374</v>
      </c>
      <c r="FA82">
        <v>1</v>
      </c>
      <c r="FC82">
        <v>2</v>
      </c>
      <c r="FD82">
        <v>1</v>
      </c>
      <c r="FW82">
        <v>12</v>
      </c>
      <c r="FX82">
        <v>20</v>
      </c>
      <c r="GC82" t="s">
        <v>887</v>
      </c>
      <c r="GL82">
        <v>0</v>
      </c>
      <c r="GM82">
        <v>1</v>
      </c>
      <c r="GR82">
        <v>1</v>
      </c>
      <c r="GS82">
        <v>8</v>
      </c>
      <c r="GT82">
        <v>8</v>
      </c>
      <c r="GU82">
        <v>1</v>
      </c>
      <c r="GV82">
        <v>1</v>
      </c>
      <c r="HH82" t="s">
        <v>906</v>
      </c>
      <c r="HI82" t="s">
        <v>907</v>
      </c>
      <c r="ID82">
        <v>10</v>
      </c>
      <c r="IE82" t="s">
        <v>616</v>
      </c>
      <c r="IJ82">
        <v>10</v>
      </c>
      <c r="IK82" t="s">
        <v>911</v>
      </c>
      <c r="JP82">
        <v>1</v>
      </c>
      <c r="JX82">
        <v>8</v>
      </c>
      <c r="LH82">
        <v>512</v>
      </c>
      <c r="LI82">
        <v>8000</v>
      </c>
      <c r="LJ82">
        <v>0</v>
      </c>
    </row>
    <row r="83" spans="1:322">
      <c r="A83" t="s">
        <v>988</v>
      </c>
      <c r="B83">
        <v>81</v>
      </c>
      <c r="C83" t="s">
        <v>861</v>
      </c>
      <c r="D83" t="s">
        <v>989</v>
      </c>
      <c r="F83">
        <v>61</v>
      </c>
      <c r="X83">
        <v>16514</v>
      </c>
      <c r="Z83" t="s">
        <v>989</v>
      </c>
      <c r="AA83" t="s">
        <v>404</v>
      </c>
      <c r="AB83" t="s">
        <v>495</v>
      </c>
      <c r="CT83" t="s">
        <v>865</v>
      </c>
      <c r="DH83">
        <v>18</v>
      </c>
      <c r="DI83">
        <v>30</v>
      </c>
      <c r="DO83" t="s">
        <v>990</v>
      </c>
      <c r="DQ83" t="s">
        <v>867</v>
      </c>
      <c r="EA83">
        <v>1</v>
      </c>
      <c r="EB83">
        <v>0</v>
      </c>
      <c r="ED83" t="s">
        <v>409</v>
      </c>
      <c r="EQ83" t="s">
        <v>383</v>
      </c>
      <c r="ER83" t="s">
        <v>383</v>
      </c>
      <c r="ES83" t="s">
        <v>374</v>
      </c>
      <c r="EX83">
        <v>4</v>
      </c>
      <c r="FM83">
        <v>1</v>
      </c>
      <c r="FT83" t="s">
        <v>865</v>
      </c>
      <c r="FW83">
        <v>18</v>
      </c>
      <c r="FX83">
        <v>20</v>
      </c>
      <c r="GC83" t="s">
        <v>912</v>
      </c>
      <c r="GL83">
        <v>0</v>
      </c>
      <c r="GM83">
        <v>1</v>
      </c>
      <c r="GR83">
        <v>1</v>
      </c>
      <c r="GS83">
        <v>8</v>
      </c>
      <c r="GT83">
        <v>13</v>
      </c>
      <c r="GU83">
        <v>0</v>
      </c>
      <c r="GV83">
        <v>1</v>
      </c>
      <c r="HH83">
        <v>100</v>
      </c>
      <c r="HI83" t="s">
        <v>991</v>
      </c>
      <c r="IB83">
        <v>6</v>
      </c>
      <c r="IC83" t="s">
        <v>414</v>
      </c>
      <c r="ID83">
        <v>1</v>
      </c>
      <c r="IE83" t="s">
        <v>415</v>
      </c>
      <c r="IF83">
        <v>250</v>
      </c>
      <c r="IG83" t="s">
        <v>412</v>
      </c>
      <c r="IH83">
        <v>50</v>
      </c>
      <c r="II83" t="s">
        <v>413</v>
      </c>
      <c r="JP83">
        <v>1</v>
      </c>
      <c r="JX83">
        <v>8</v>
      </c>
      <c r="LH83">
        <v>640</v>
      </c>
      <c r="LI83">
        <v>16000</v>
      </c>
      <c r="LJ83">
        <v>0</v>
      </c>
    </row>
    <row r="84" spans="1:322">
      <c r="A84" t="s">
        <v>992</v>
      </c>
      <c r="B84">
        <v>82</v>
      </c>
      <c r="C84" t="s">
        <v>861</v>
      </c>
      <c r="D84" t="s">
        <v>993</v>
      </c>
      <c r="F84">
        <v>30</v>
      </c>
      <c r="X84">
        <v>3</v>
      </c>
      <c r="Z84" t="s">
        <v>994</v>
      </c>
      <c r="AA84" t="s">
        <v>404</v>
      </c>
      <c r="AB84" t="s">
        <v>495</v>
      </c>
      <c r="AO84" t="s">
        <v>677</v>
      </c>
      <c r="AP84">
        <v>5</v>
      </c>
      <c r="AQ84" t="s">
        <v>995</v>
      </c>
      <c r="AR84">
        <v>5</v>
      </c>
      <c r="CT84" t="s">
        <v>865</v>
      </c>
      <c r="DC84" t="s">
        <v>996</v>
      </c>
      <c r="DH84">
        <v>18</v>
      </c>
      <c r="DI84">
        <v>30</v>
      </c>
      <c r="DO84" t="s">
        <v>997</v>
      </c>
      <c r="DQ84" t="s">
        <v>867</v>
      </c>
      <c r="EA84">
        <v>1</v>
      </c>
      <c r="EB84">
        <v>4</v>
      </c>
      <c r="ED84" t="s">
        <v>409</v>
      </c>
      <c r="EQ84" t="s">
        <v>383</v>
      </c>
      <c r="ER84" t="s">
        <v>383</v>
      </c>
      <c r="ES84" t="s">
        <v>839</v>
      </c>
      <c r="EX84">
        <v>4</v>
      </c>
      <c r="FM84">
        <v>1</v>
      </c>
      <c r="FT84" t="s">
        <v>865</v>
      </c>
      <c r="FW84">
        <v>18</v>
      </c>
      <c r="FX84">
        <v>20</v>
      </c>
      <c r="GC84" t="s">
        <v>950</v>
      </c>
      <c r="GL84">
        <v>0</v>
      </c>
      <c r="GM84">
        <v>1</v>
      </c>
      <c r="GR84">
        <v>1</v>
      </c>
      <c r="GS84">
        <v>8</v>
      </c>
      <c r="GT84">
        <v>9</v>
      </c>
      <c r="GU84">
        <v>0</v>
      </c>
      <c r="GV84">
        <v>1</v>
      </c>
      <c r="HH84" t="s">
        <v>405</v>
      </c>
      <c r="HI84" t="s">
        <v>998</v>
      </c>
      <c r="IB84">
        <v>4</v>
      </c>
      <c r="IC84" t="s">
        <v>414</v>
      </c>
      <c r="ID84">
        <v>1</v>
      </c>
      <c r="IE84" t="s">
        <v>415</v>
      </c>
      <c r="IF84">
        <v>400</v>
      </c>
      <c r="IG84" t="s">
        <v>412</v>
      </c>
      <c r="IH84">
        <v>60</v>
      </c>
      <c r="II84" t="s">
        <v>413</v>
      </c>
      <c r="IJ84">
        <v>50</v>
      </c>
      <c r="IK84" t="s">
        <v>999</v>
      </c>
      <c r="IL84">
        <v>0</v>
      </c>
      <c r="IM84" t="s">
        <v>1000</v>
      </c>
      <c r="JP84">
        <v>1</v>
      </c>
      <c r="JX84">
        <v>8</v>
      </c>
      <c r="LH84">
        <v>640</v>
      </c>
      <c r="LI84">
        <v>16000</v>
      </c>
      <c r="LJ84">
        <v>0</v>
      </c>
    </row>
    <row r="85" spans="1:322">
      <c r="A85" t="s">
        <v>1001</v>
      </c>
      <c r="B85">
        <v>83</v>
      </c>
      <c r="C85" t="s">
        <v>861</v>
      </c>
      <c r="D85" t="s">
        <v>1002</v>
      </c>
      <c r="E85">
        <v>17</v>
      </c>
      <c r="F85">
        <v>63</v>
      </c>
      <c r="S85" t="s">
        <v>1003</v>
      </c>
      <c r="AB85" t="s">
        <v>404</v>
      </c>
      <c r="CS85">
        <v>1</v>
      </c>
      <c r="CT85" t="s">
        <v>927</v>
      </c>
      <c r="DB85" t="s">
        <v>928</v>
      </c>
      <c r="DH85">
        <v>21</v>
      </c>
      <c r="DI85">
        <v>33</v>
      </c>
      <c r="DO85" t="s">
        <v>1004</v>
      </c>
      <c r="DP85" t="s">
        <v>1003</v>
      </c>
      <c r="DQ85" t="s">
        <v>1005</v>
      </c>
      <c r="EA85">
        <v>1</v>
      </c>
      <c r="EB85">
        <v>0</v>
      </c>
      <c r="ED85" t="s">
        <v>409</v>
      </c>
      <c r="EQ85" t="s">
        <v>383</v>
      </c>
      <c r="ER85" t="s">
        <v>383</v>
      </c>
      <c r="ES85" t="s">
        <v>374</v>
      </c>
      <c r="FA85">
        <v>1</v>
      </c>
      <c r="FC85">
        <v>1</v>
      </c>
      <c r="FD85">
        <v>1</v>
      </c>
      <c r="FM85">
        <v>1</v>
      </c>
      <c r="FP85">
        <v>3</v>
      </c>
      <c r="FS85">
        <v>1</v>
      </c>
      <c r="FT85" t="s">
        <v>927</v>
      </c>
      <c r="FW85">
        <v>18</v>
      </c>
      <c r="FX85">
        <v>20</v>
      </c>
      <c r="GC85" t="s">
        <v>921</v>
      </c>
      <c r="GD85" t="s">
        <v>925</v>
      </c>
      <c r="GL85">
        <v>0</v>
      </c>
      <c r="GM85">
        <v>1</v>
      </c>
      <c r="GR85">
        <v>1</v>
      </c>
      <c r="GS85">
        <v>8</v>
      </c>
      <c r="GT85">
        <v>8</v>
      </c>
      <c r="GU85">
        <v>0</v>
      </c>
      <c r="GV85">
        <v>1</v>
      </c>
      <c r="IP85">
        <v>15</v>
      </c>
      <c r="IQ85" t="s">
        <v>398</v>
      </c>
      <c r="JP85">
        <v>1</v>
      </c>
      <c r="JX85">
        <v>4</v>
      </c>
      <c r="KM85" t="s">
        <v>467</v>
      </c>
      <c r="KN85">
        <v>8</v>
      </c>
      <c r="KO85">
        <v>2</v>
      </c>
      <c r="KP85">
        <v>4</v>
      </c>
      <c r="KQ85">
        <v>6</v>
      </c>
      <c r="KR85">
        <v>8</v>
      </c>
      <c r="KS85">
        <v>10</v>
      </c>
      <c r="KT85">
        <v>24</v>
      </c>
      <c r="KU85">
        <v>2</v>
      </c>
      <c r="KV85">
        <v>4</v>
      </c>
      <c r="KW85">
        <v>6</v>
      </c>
      <c r="KX85">
        <v>8</v>
      </c>
      <c r="KY85">
        <v>10</v>
      </c>
      <c r="KZ85" t="s">
        <v>1006</v>
      </c>
      <c r="LA85">
        <v>50</v>
      </c>
      <c r="LB85">
        <v>10</v>
      </c>
      <c r="LC85">
        <v>10</v>
      </c>
      <c r="LD85">
        <v>10</v>
      </c>
      <c r="LH85">
        <v>640</v>
      </c>
      <c r="LI85">
        <v>16000</v>
      </c>
      <c r="LJ85">
        <v>0</v>
      </c>
    </row>
    <row r="86" spans="1:322">
      <c r="A86" t="s">
        <v>1007</v>
      </c>
      <c r="B86">
        <v>84</v>
      </c>
      <c r="C86" t="s">
        <v>861</v>
      </c>
      <c r="D86" t="s">
        <v>1008</v>
      </c>
      <c r="P86" t="s">
        <v>1009</v>
      </c>
      <c r="CT86" t="s">
        <v>871</v>
      </c>
      <c r="DH86">
        <v>19</v>
      </c>
      <c r="DN86" t="s">
        <v>1009</v>
      </c>
      <c r="DQ86" t="s">
        <v>872</v>
      </c>
      <c r="EA86">
        <v>1</v>
      </c>
      <c r="EB86">
        <v>6</v>
      </c>
      <c r="ED86" t="s">
        <v>409</v>
      </c>
      <c r="EQ86" t="s">
        <v>383</v>
      </c>
      <c r="ER86" t="s">
        <v>383</v>
      </c>
      <c r="ES86" t="s">
        <v>374</v>
      </c>
      <c r="FJ86">
        <v>1</v>
      </c>
      <c r="FM86">
        <v>1</v>
      </c>
      <c r="FT86" t="s">
        <v>871</v>
      </c>
      <c r="FW86">
        <v>18</v>
      </c>
      <c r="FX86">
        <v>20</v>
      </c>
      <c r="GC86" t="s">
        <v>925</v>
      </c>
      <c r="GL86">
        <v>1</v>
      </c>
      <c r="GM86">
        <v>1</v>
      </c>
      <c r="GR86">
        <v>1</v>
      </c>
      <c r="GS86">
        <v>6</v>
      </c>
      <c r="GT86">
        <v>28</v>
      </c>
      <c r="GU86">
        <v>1</v>
      </c>
      <c r="GV86">
        <v>1</v>
      </c>
      <c r="IP86">
        <v>8</v>
      </c>
      <c r="IQ86" t="s">
        <v>398</v>
      </c>
      <c r="JP86">
        <v>1</v>
      </c>
      <c r="JX86">
        <v>8</v>
      </c>
      <c r="KM86" t="s">
        <v>873</v>
      </c>
      <c r="KN86">
        <v>16</v>
      </c>
      <c r="KO86">
        <v>8</v>
      </c>
      <c r="KP86">
        <v>9</v>
      </c>
      <c r="KQ86">
        <v>12</v>
      </c>
      <c r="KR86">
        <v>18</v>
      </c>
      <c r="KS86">
        <v>24</v>
      </c>
      <c r="KT86">
        <v>24</v>
      </c>
      <c r="KU86">
        <v>8</v>
      </c>
      <c r="KV86">
        <v>9</v>
      </c>
      <c r="KW86">
        <v>13</v>
      </c>
      <c r="KX86">
        <v>19</v>
      </c>
      <c r="KY86">
        <v>25</v>
      </c>
      <c r="KZ86" t="s">
        <v>1010</v>
      </c>
      <c r="LH86">
        <v>640</v>
      </c>
      <c r="LI86">
        <v>16000</v>
      </c>
      <c r="LJ86">
        <v>0</v>
      </c>
    </row>
    <row r="87" spans="1:322">
      <c r="A87" t="s">
        <v>1011</v>
      </c>
      <c r="B87">
        <v>85</v>
      </c>
      <c r="C87" t="s">
        <v>861</v>
      </c>
      <c r="D87" t="s">
        <v>1012</v>
      </c>
      <c r="F87">
        <v>56</v>
      </c>
      <c r="AO87" t="s">
        <v>953</v>
      </c>
      <c r="AP87">
        <v>23</v>
      </c>
      <c r="AQ87" t="s">
        <v>677</v>
      </c>
      <c r="AR87">
        <v>26</v>
      </c>
      <c r="AS87" t="s">
        <v>995</v>
      </c>
      <c r="AT87">
        <v>26</v>
      </c>
      <c r="AZ87" t="s">
        <v>491</v>
      </c>
      <c r="BA87" t="s">
        <v>942</v>
      </c>
      <c r="BB87" t="s">
        <v>598</v>
      </c>
      <c r="BC87" t="s">
        <v>1013</v>
      </c>
      <c r="BD87" t="s">
        <v>893</v>
      </c>
      <c r="BE87" t="s">
        <v>1014</v>
      </c>
      <c r="BF87" t="s">
        <v>406</v>
      </c>
      <c r="BG87" t="s">
        <v>945</v>
      </c>
      <c r="BH87" t="s">
        <v>608</v>
      </c>
      <c r="BI87" t="s">
        <v>609</v>
      </c>
      <c r="CB87" t="s">
        <v>1011</v>
      </c>
      <c r="CC87" t="s">
        <v>947</v>
      </c>
      <c r="CD87">
        <v>1</v>
      </c>
      <c r="CF87" t="s">
        <v>456</v>
      </c>
      <c r="CT87" t="s">
        <v>904</v>
      </c>
      <c r="EA87">
        <v>1</v>
      </c>
      <c r="EB87">
        <v>5</v>
      </c>
      <c r="ED87" t="s">
        <v>409</v>
      </c>
      <c r="EQ87" t="s">
        <v>383</v>
      </c>
      <c r="ER87" t="s">
        <v>383</v>
      </c>
      <c r="ES87" t="s">
        <v>374</v>
      </c>
      <c r="EX87">
        <v>4</v>
      </c>
      <c r="FW87">
        <v>18</v>
      </c>
      <c r="FX87">
        <v>20</v>
      </c>
      <c r="GC87" t="s">
        <v>938</v>
      </c>
      <c r="GL87">
        <v>0</v>
      </c>
      <c r="GM87">
        <v>1</v>
      </c>
      <c r="GR87">
        <v>1</v>
      </c>
      <c r="GS87">
        <v>8</v>
      </c>
      <c r="GT87">
        <v>25</v>
      </c>
      <c r="GU87">
        <v>3</v>
      </c>
      <c r="GV87">
        <v>1</v>
      </c>
      <c r="GW87">
        <v>1</v>
      </c>
      <c r="HH87" t="s">
        <v>1015</v>
      </c>
      <c r="HI87" t="s">
        <v>907</v>
      </c>
      <c r="HJ87" t="s">
        <v>420</v>
      </c>
      <c r="HK87" t="s">
        <v>1016</v>
      </c>
      <c r="HL87" t="s">
        <v>445</v>
      </c>
      <c r="HM87" t="s">
        <v>1017</v>
      </c>
      <c r="IB87">
        <v>75</v>
      </c>
      <c r="IC87" t="s">
        <v>1018</v>
      </c>
      <c r="ID87">
        <v>150</v>
      </c>
      <c r="IE87" t="s">
        <v>1019</v>
      </c>
      <c r="IF87">
        <v>30</v>
      </c>
      <c r="IG87" t="s">
        <v>1017</v>
      </c>
      <c r="IH87">
        <v>55</v>
      </c>
      <c r="II87" t="s">
        <v>433</v>
      </c>
      <c r="IJ87">
        <v>0</v>
      </c>
      <c r="IK87" t="s">
        <v>1020</v>
      </c>
      <c r="IL87">
        <v>25</v>
      </c>
      <c r="IM87" t="s">
        <v>1021</v>
      </c>
      <c r="IN87">
        <v>20</v>
      </c>
      <c r="IO87" t="s">
        <v>616</v>
      </c>
      <c r="IP87">
        <v>5</v>
      </c>
      <c r="IQ87" t="s">
        <v>1022</v>
      </c>
      <c r="JP87">
        <v>1</v>
      </c>
      <c r="JX87">
        <v>8</v>
      </c>
      <c r="LH87">
        <v>640</v>
      </c>
      <c r="LI87">
        <v>16000</v>
      </c>
      <c r="LJ87">
        <v>0</v>
      </c>
    </row>
    <row r="88" spans="1:322">
      <c r="A88" t="s">
        <v>1023</v>
      </c>
      <c r="B88">
        <v>86</v>
      </c>
      <c r="C88" t="s">
        <v>861</v>
      </c>
      <c r="D88" t="s">
        <v>1024</v>
      </c>
      <c r="E88">
        <v>18</v>
      </c>
      <c r="F88">
        <v>59</v>
      </c>
      <c r="X88">
        <v>2</v>
      </c>
      <c r="Z88" t="s">
        <v>1024</v>
      </c>
      <c r="AA88" t="s">
        <v>404</v>
      </c>
      <c r="AB88" t="s">
        <v>495</v>
      </c>
      <c r="CT88" t="s">
        <v>865</v>
      </c>
      <c r="DH88">
        <v>18</v>
      </c>
      <c r="DI88">
        <v>30</v>
      </c>
      <c r="DO88" t="s">
        <v>1025</v>
      </c>
      <c r="DQ88" t="s">
        <v>867</v>
      </c>
      <c r="EA88">
        <v>1</v>
      </c>
      <c r="EB88">
        <v>0</v>
      </c>
      <c r="ED88" t="s">
        <v>409</v>
      </c>
      <c r="EQ88" t="s">
        <v>383</v>
      </c>
      <c r="ER88" t="s">
        <v>383</v>
      </c>
      <c r="ES88" t="s">
        <v>374</v>
      </c>
      <c r="EX88">
        <v>4</v>
      </c>
      <c r="FA88">
        <v>1</v>
      </c>
      <c r="FM88">
        <v>1</v>
      </c>
      <c r="FW88">
        <v>24</v>
      </c>
      <c r="FX88">
        <v>20</v>
      </c>
      <c r="GC88" t="s">
        <v>988</v>
      </c>
      <c r="GL88">
        <v>0</v>
      </c>
      <c r="GM88">
        <v>1</v>
      </c>
      <c r="GR88">
        <v>1</v>
      </c>
      <c r="GS88">
        <v>8</v>
      </c>
      <c r="GT88">
        <v>17</v>
      </c>
      <c r="GU88">
        <v>0</v>
      </c>
      <c r="GV88">
        <v>1</v>
      </c>
      <c r="IB88">
        <v>9</v>
      </c>
      <c r="IC88" t="s">
        <v>414</v>
      </c>
      <c r="ID88">
        <v>0</v>
      </c>
      <c r="IE88" t="s">
        <v>415</v>
      </c>
      <c r="IF88">
        <v>300</v>
      </c>
      <c r="IG88" t="s">
        <v>412</v>
      </c>
      <c r="IH88">
        <v>90</v>
      </c>
      <c r="II88" t="s">
        <v>413</v>
      </c>
      <c r="JP88">
        <v>1</v>
      </c>
      <c r="JX88">
        <v>8</v>
      </c>
      <c r="LH88">
        <v>768</v>
      </c>
      <c r="LI88">
        <v>32000</v>
      </c>
      <c r="LJ88">
        <v>0</v>
      </c>
    </row>
    <row r="89" spans="1:322">
      <c r="A89" t="s">
        <v>1026</v>
      </c>
      <c r="B89">
        <v>87</v>
      </c>
      <c r="C89" t="s">
        <v>861</v>
      </c>
      <c r="D89" t="s">
        <v>1027</v>
      </c>
      <c r="F89">
        <v>30</v>
      </c>
      <c r="X89">
        <v>3</v>
      </c>
      <c r="Z89" t="s">
        <v>1027</v>
      </c>
      <c r="AA89" t="s">
        <v>404</v>
      </c>
      <c r="AB89" t="s">
        <v>495</v>
      </c>
      <c r="AC89" t="s">
        <v>491</v>
      </c>
      <c r="AD89" t="s">
        <v>498</v>
      </c>
      <c r="AE89" t="s">
        <v>893</v>
      </c>
      <c r="AF89" t="s">
        <v>498</v>
      </c>
      <c r="AG89" t="s">
        <v>864</v>
      </c>
      <c r="AH89" t="s">
        <v>498</v>
      </c>
      <c r="AI89" t="s">
        <v>492</v>
      </c>
      <c r="AJ89" t="s">
        <v>498</v>
      </c>
      <c r="CT89" t="s">
        <v>865</v>
      </c>
      <c r="DH89">
        <v>18</v>
      </c>
      <c r="DI89">
        <v>30</v>
      </c>
      <c r="DO89" t="s">
        <v>1028</v>
      </c>
      <c r="DQ89" t="s">
        <v>867</v>
      </c>
      <c r="EA89">
        <v>1</v>
      </c>
      <c r="EB89">
        <v>9</v>
      </c>
      <c r="ED89" t="s">
        <v>409</v>
      </c>
      <c r="EQ89" t="s">
        <v>383</v>
      </c>
      <c r="ER89" t="s">
        <v>383</v>
      </c>
      <c r="ES89" t="s">
        <v>839</v>
      </c>
      <c r="EX89">
        <v>4</v>
      </c>
      <c r="FM89">
        <v>1</v>
      </c>
      <c r="FT89" t="s">
        <v>865</v>
      </c>
      <c r="FW89">
        <v>24</v>
      </c>
      <c r="FX89">
        <v>20</v>
      </c>
      <c r="GC89" t="s">
        <v>962</v>
      </c>
      <c r="GL89">
        <v>0</v>
      </c>
      <c r="GM89">
        <v>1</v>
      </c>
      <c r="GR89">
        <v>1</v>
      </c>
      <c r="GS89">
        <v>8</v>
      </c>
      <c r="GT89">
        <v>11</v>
      </c>
      <c r="GU89">
        <v>0</v>
      </c>
      <c r="GV89">
        <v>1</v>
      </c>
      <c r="IB89">
        <v>6</v>
      </c>
      <c r="IC89" t="s">
        <v>414</v>
      </c>
      <c r="ID89">
        <v>0</v>
      </c>
      <c r="IE89" t="s">
        <v>415</v>
      </c>
      <c r="IF89">
        <v>100</v>
      </c>
      <c r="IG89" t="s">
        <v>412</v>
      </c>
      <c r="IH89">
        <v>15</v>
      </c>
      <c r="II89" t="s">
        <v>413</v>
      </c>
      <c r="IJ89">
        <v>-50</v>
      </c>
      <c r="IK89" t="s">
        <v>1029</v>
      </c>
      <c r="JP89">
        <v>1</v>
      </c>
      <c r="JX89">
        <v>8</v>
      </c>
      <c r="LH89">
        <v>768</v>
      </c>
      <c r="LI89">
        <v>32000</v>
      </c>
      <c r="LJ89">
        <v>0</v>
      </c>
    </row>
    <row r="90" spans="1:322">
      <c r="A90" t="s">
        <v>1030</v>
      </c>
      <c r="B90">
        <v>88</v>
      </c>
      <c r="C90" t="s">
        <v>861</v>
      </c>
      <c r="D90" t="s">
        <v>1031</v>
      </c>
      <c r="E90">
        <v>19</v>
      </c>
      <c r="F90">
        <v>62</v>
      </c>
      <c r="CB90" t="s">
        <v>970</v>
      </c>
      <c r="CC90" t="s">
        <v>409</v>
      </c>
      <c r="CF90" t="s">
        <v>566</v>
      </c>
      <c r="CT90" t="s">
        <v>871</v>
      </c>
      <c r="DH90">
        <v>22</v>
      </c>
      <c r="EA90">
        <v>1</v>
      </c>
      <c r="EB90">
        <v>10</v>
      </c>
      <c r="ED90" t="s">
        <v>409</v>
      </c>
      <c r="EQ90" t="s">
        <v>383</v>
      </c>
      <c r="ER90" t="s">
        <v>383</v>
      </c>
      <c r="ES90" t="s">
        <v>374</v>
      </c>
      <c r="EX90">
        <v>4</v>
      </c>
      <c r="FA90">
        <v>1</v>
      </c>
      <c r="FM90">
        <v>1</v>
      </c>
      <c r="FR90">
        <v>1</v>
      </c>
      <c r="FT90" t="s">
        <v>871</v>
      </c>
      <c r="FW90">
        <v>24</v>
      </c>
      <c r="FX90">
        <v>20</v>
      </c>
      <c r="GC90" t="s">
        <v>967</v>
      </c>
      <c r="GD90" t="s">
        <v>1007</v>
      </c>
      <c r="GL90">
        <v>0</v>
      </c>
      <c r="GM90">
        <v>1</v>
      </c>
      <c r="GR90">
        <v>1</v>
      </c>
      <c r="GS90">
        <v>8</v>
      </c>
      <c r="GT90">
        <v>27</v>
      </c>
      <c r="GU90">
        <v>-1</v>
      </c>
      <c r="GV90">
        <v>1</v>
      </c>
      <c r="HH90" t="s">
        <v>1032</v>
      </c>
      <c r="HI90" t="s">
        <v>907</v>
      </c>
      <c r="IB90">
        <v>25</v>
      </c>
      <c r="IC90" t="s">
        <v>616</v>
      </c>
      <c r="ID90">
        <v>600</v>
      </c>
      <c r="IE90" t="s">
        <v>571</v>
      </c>
      <c r="IP90">
        <v>8</v>
      </c>
      <c r="IQ90" t="s">
        <v>623</v>
      </c>
      <c r="JP90">
        <v>1</v>
      </c>
      <c r="JX90">
        <v>8</v>
      </c>
      <c r="LH90">
        <v>768</v>
      </c>
      <c r="LI90">
        <v>32000</v>
      </c>
      <c r="LJ90">
        <v>0</v>
      </c>
    </row>
    <row r="91" spans="1:322">
      <c r="A91" t="s">
        <v>1033</v>
      </c>
      <c r="B91">
        <v>89</v>
      </c>
      <c r="C91" t="s">
        <v>861</v>
      </c>
      <c r="D91" t="s">
        <v>1034</v>
      </c>
      <c r="AW91" t="s">
        <v>1035</v>
      </c>
      <c r="AZ91" t="s">
        <v>1036</v>
      </c>
      <c r="BA91" t="s">
        <v>420</v>
      </c>
      <c r="EA91">
        <v>1</v>
      </c>
      <c r="EB91">
        <v>6</v>
      </c>
      <c r="ED91" t="s">
        <v>409</v>
      </c>
      <c r="EQ91" t="s">
        <v>383</v>
      </c>
      <c r="ER91" t="s">
        <v>383</v>
      </c>
      <c r="ES91" t="s">
        <v>374</v>
      </c>
      <c r="FW91">
        <v>24</v>
      </c>
      <c r="FX91">
        <v>20</v>
      </c>
      <c r="GC91" t="s">
        <v>975</v>
      </c>
      <c r="GL91">
        <v>0</v>
      </c>
      <c r="GM91">
        <v>0</v>
      </c>
      <c r="GR91">
        <v>1</v>
      </c>
      <c r="GS91">
        <v>8</v>
      </c>
      <c r="GT91">
        <v>44</v>
      </c>
      <c r="GU91">
        <v>-3</v>
      </c>
      <c r="GV91">
        <v>1</v>
      </c>
      <c r="HE91">
        <v>1</v>
      </c>
      <c r="IB91">
        <v>20</v>
      </c>
      <c r="IC91" t="s">
        <v>1037</v>
      </c>
      <c r="ID91">
        <v>75</v>
      </c>
      <c r="IE91" t="s">
        <v>1038</v>
      </c>
      <c r="JP91">
        <v>1</v>
      </c>
      <c r="JX91">
        <v>8</v>
      </c>
      <c r="LH91">
        <v>768</v>
      </c>
      <c r="LI91">
        <v>32000</v>
      </c>
      <c r="LJ91">
        <v>0</v>
      </c>
    </row>
    <row r="92" spans="1:322">
      <c r="A92" t="s">
        <v>1039</v>
      </c>
      <c r="B92">
        <v>90</v>
      </c>
      <c r="C92" t="s">
        <v>861</v>
      </c>
      <c r="D92" t="s">
        <v>1040</v>
      </c>
      <c r="E92">
        <v>20</v>
      </c>
      <c r="F92">
        <v>57</v>
      </c>
      <c r="Y92" t="s">
        <v>1041</v>
      </c>
      <c r="AC92" t="s">
        <v>1042</v>
      </c>
      <c r="AD92" t="s">
        <v>1043</v>
      </c>
      <c r="AE92" t="s">
        <v>1044</v>
      </c>
      <c r="AF92">
        <v>16</v>
      </c>
      <c r="AZ92" t="s">
        <v>491</v>
      </c>
      <c r="BA92" t="s">
        <v>942</v>
      </c>
      <c r="BB92" t="s">
        <v>598</v>
      </c>
      <c r="BC92" t="s">
        <v>1013</v>
      </c>
      <c r="BD92" t="s">
        <v>406</v>
      </c>
      <c r="BE92" t="s">
        <v>1045</v>
      </c>
      <c r="BF92" t="s">
        <v>893</v>
      </c>
      <c r="BG92" t="s">
        <v>1046</v>
      </c>
      <c r="BH92" t="s">
        <v>600</v>
      </c>
      <c r="BI92" t="s">
        <v>601</v>
      </c>
      <c r="BJ92" t="s">
        <v>602</v>
      </c>
      <c r="BK92" t="s">
        <v>603</v>
      </c>
      <c r="BL92" t="s">
        <v>604</v>
      </c>
      <c r="BM92" t="s">
        <v>605</v>
      </c>
      <c r="BN92" t="s">
        <v>606</v>
      </c>
      <c r="BO92" t="s">
        <v>607</v>
      </c>
      <c r="BP92" t="s">
        <v>608</v>
      </c>
      <c r="BQ92" t="s">
        <v>609</v>
      </c>
      <c r="BR92" t="s">
        <v>1047</v>
      </c>
      <c r="BS92" t="s">
        <v>1048</v>
      </c>
      <c r="CB92" t="s">
        <v>1039</v>
      </c>
      <c r="CC92" t="s">
        <v>947</v>
      </c>
      <c r="CD92">
        <v>1</v>
      </c>
      <c r="CF92" t="s">
        <v>456</v>
      </c>
      <c r="CS92">
        <v>1</v>
      </c>
      <c r="CT92" t="s">
        <v>904</v>
      </c>
      <c r="DH92">
        <v>23</v>
      </c>
      <c r="EA92">
        <v>1</v>
      </c>
      <c r="EB92">
        <v>5</v>
      </c>
      <c r="ED92" t="s">
        <v>409</v>
      </c>
      <c r="EQ92" t="s">
        <v>383</v>
      </c>
      <c r="ER92" t="s">
        <v>383</v>
      </c>
      <c r="ES92" t="s">
        <v>374</v>
      </c>
      <c r="EX92">
        <v>4</v>
      </c>
      <c r="FA92">
        <v>1</v>
      </c>
      <c r="FG92">
        <v>1</v>
      </c>
      <c r="FW92">
        <v>24</v>
      </c>
      <c r="FX92">
        <v>20</v>
      </c>
      <c r="GC92" t="s">
        <v>1011</v>
      </c>
      <c r="GL92">
        <v>0</v>
      </c>
      <c r="GM92">
        <v>1</v>
      </c>
      <c r="GR92">
        <v>1</v>
      </c>
      <c r="GS92">
        <v>8</v>
      </c>
      <c r="GT92">
        <v>35</v>
      </c>
      <c r="GU92">
        <v>0</v>
      </c>
      <c r="GV92">
        <v>1</v>
      </c>
      <c r="GW92">
        <v>1</v>
      </c>
      <c r="HH92" t="s">
        <v>1049</v>
      </c>
      <c r="HI92" t="s">
        <v>907</v>
      </c>
      <c r="IP92">
        <v>35</v>
      </c>
      <c r="IQ92" t="s">
        <v>1050</v>
      </c>
      <c r="JP92">
        <v>1</v>
      </c>
      <c r="JX92">
        <v>8</v>
      </c>
      <c r="KN92">
        <v>15</v>
      </c>
      <c r="KO92">
        <v>6</v>
      </c>
      <c r="KP92">
        <v>12</v>
      </c>
      <c r="KQ92">
        <v>18</v>
      </c>
      <c r="KR92">
        <v>24</v>
      </c>
      <c r="KS92">
        <v>30</v>
      </c>
      <c r="LH92">
        <v>768</v>
      </c>
      <c r="LI92">
        <v>32000</v>
      </c>
      <c r="LJ92">
        <v>0</v>
      </c>
    </row>
    <row r="93" spans="1:322">
      <c r="A93" t="s">
        <v>1051</v>
      </c>
      <c r="B93">
        <v>91</v>
      </c>
      <c r="C93" t="s">
        <v>861</v>
      </c>
      <c r="D93" t="s">
        <v>1052</v>
      </c>
      <c r="F93">
        <v>30</v>
      </c>
      <c r="X93">
        <v>3</v>
      </c>
      <c r="Z93" t="s">
        <v>1053</v>
      </c>
      <c r="AA93" t="s">
        <v>404</v>
      </c>
      <c r="AB93" t="s">
        <v>495</v>
      </c>
      <c r="AC93" t="s">
        <v>561</v>
      </c>
      <c r="AD93">
        <f>-DM56</f>
        <v>0</v>
      </c>
      <c r="AE93" t="s">
        <v>563</v>
      </c>
      <c r="AF93">
        <f>-DM56</f>
        <v>0</v>
      </c>
      <c r="AG93" t="s">
        <v>564</v>
      </c>
      <c r="AH93">
        <f>-DM56</f>
        <v>0</v>
      </c>
      <c r="AI93" t="s">
        <v>565</v>
      </c>
      <c r="AJ93">
        <f>-DM56</f>
        <v>0</v>
      </c>
      <c r="CT93" t="s">
        <v>865</v>
      </c>
      <c r="DH93">
        <v>18</v>
      </c>
      <c r="DI93">
        <v>30</v>
      </c>
      <c r="DO93" t="s">
        <v>1054</v>
      </c>
      <c r="DQ93" t="s">
        <v>867</v>
      </c>
      <c r="EA93">
        <v>1</v>
      </c>
      <c r="EB93">
        <v>8</v>
      </c>
      <c r="ED93" t="s">
        <v>409</v>
      </c>
      <c r="EQ93" t="s">
        <v>383</v>
      </c>
      <c r="ER93" t="s">
        <v>383</v>
      </c>
      <c r="ES93" t="s">
        <v>839</v>
      </c>
      <c r="EX93">
        <v>4</v>
      </c>
      <c r="FM93">
        <v>1</v>
      </c>
      <c r="FT93" t="s">
        <v>865</v>
      </c>
      <c r="FW93">
        <v>30</v>
      </c>
      <c r="FX93">
        <v>20</v>
      </c>
      <c r="GC93" t="s">
        <v>992</v>
      </c>
      <c r="GD93" t="s">
        <v>1026</v>
      </c>
      <c r="GL93">
        <v>0</v>
      </c>
      <c r="GM93">
        <v>1</v>
      </c>
      <c r="GR93">
        <v>1</v>
      </c>
      <c r="GS93">
        <v>8</v>
      </c>
      <c r="GT93">
        <v>22</v>
      </c>
      <c r="GU93">
        <v>0</v>
      </c>
      <c r="GV93">
        <v>1</v>
      </c>
      <c r="IB93">
        <v>7</v>
      </c>
      <c r="IC93" t="s">
        <v>414</v>
      </c>
      <c r="ID93">
        <v>1</v>
      </c>
      <c r="IE93" t="s">
        <v>415</v>
      </c>
      <c r="IF93">
        <v>500</v>
      </c>
      <c r="IG93" t="s">
        <v>412</v>
      </c>
      <c r="IH93">
        <v>50</v>
      </c>
      <c r="II93" t="s">
        <v>413</v>
      </c>
      <c r="IJ93">
        <v>25</v>
      </c>
      <c r="IK93" t="s">
        <v>1055</v>
      </c>
      <c r="IL93">
        <v>70</v>
      </c>
      <c r="IM93" t="s">
        <v>1056</v>
      </c>
      <c r="JP93">
        <v>1</v>
      </c>
      <c r="JX93">
        <v>8</v>
      </c>
      <c r="LH93">
        <v>896</v>
      </c>
      <c r="LI93">
        <v>64000</v>
      </c>
      <c r="LJ93">
        <v>0</v>
      </c>
    </row>
    <row r="94" spans="1:322">
      <c r="A94" t="s">
        <v>1057</v>
      </c>
      <c r="B94">
        <v>92</v>
      </c>
      <c r="C94" t="s">
        <v>861</v>
      </c>
      <c r="D94" t="s">
        <v>1058</v>
      </c>
      <c r="F94">
        <v>22</v>
      </c>
      <c r="S94" t="s">
        <v>1059</v>
      </c>
      <c r="CT94" t="s">
        <v>1060</v>
      </c>
      <c r="DI94">
        <v>25</v>
      </c>
      <c r="DO94" t="s">
        <v>1059</v>
      </c>
      <c r="DS94">
        <v>0</v>
      </c>
      <c r="DT94" t="s">
        <v>715</v>
      </c>
      <c r="EA94">
        <v>1</v>
      </c>
      <c r="EB94">
        <v>3</v>
      </c>
      <c r="ED94" t="s">
        <v>409</v>
      </c>
      <c r="EQ94" t="s">
        <v>383</v>
      </c>
      <c r="ER94" t="s">
        <v>383</v>
      </c>
      <c r="ES94" t="s">
        <v>374</v>
      </c>
      <c r="FJ94">
        <v>1</v>
      </c>
      <c r="FM94">
        <v>1</v>
      </c>
      <c r="FT94" t="s">
        <v>1060</v>
      </c>
      <c r="FW94">
        <v>30</v>
      </c>
      <c r="FX94">
        <v>20</v>
      </c>
      <c r="GC94" t="s">
        <v>1001</v>
      </c>
      <c r="GL94">
        <v>0</v>
      </c>
      <c r="GM94">
        <v>1</v>
      </c>
      <c r="GR94">
        <v>1</v>
      </c>
      <c r="GS94">
        <v>8</v>
      </c>
      <c r="GT94">
        <v>20</v>
      </c>
      <c r="GU94">
        <v>0</v>
      </c>
      <c r="GV94">
        <v>1</v>
      </c>
      <c r="HH94">
        <v>0</v>
      </c>
      <c r="HI94" t="s">
        <v>715</v>
      </c>
      <c r="IP94">
        <v>10</v>
      </c>
      <c r="IQ94" t="s">
        <v>398</v>
      </c>
      <c r="JP94">
        <v>1</v>
      </c>
      <c r="JX94">
        <v>4</v>
      </c>
      <c r="KM94" t="s">
        <v>467</v>
      </c>
      <c r="KN94">
        <v>16</v>
      </c>
      <c r="KO94">
        <v>4</v>
      </c>
      <c r="KP94">
        <v>6</v>
      </c>
      <c r="KQ94">
        <v>9</v>
      </c>
      <c r="KR94">
        <v>14</v>
      </c>
      <c r="KS94">
        <v>16</v>
      </c>
      <c r="KT94">
        <v>29</v>
      </c>
      <c r="KU94">
        <v>4</v>
      </c>
      <c r="KV94">
        <v>6</v>
      </c>
      <c r="KW94">
        <v>9</v>
      </c>
      <c r="KX94">
        <v>14</v>
      </c>
      <c r="KY94">
        <v>16</v>
      </c>
      <c r="KZ94" t="s">
        <v>1061</v>
      </c>
      <c r="LA94">
        <v>50</v>
      </c>
      <c r="LH94">
        <v>896</v>
      </c>
      <c r="LI94">
        <v>64000</v>
      </c>
      <c r="LJ94">
        <v>0</v>
      </c>
    </row>
    <row r="95" spans="1:322">
      <c r="A95" t="s">
        <v>1062</v>
      </c>
      <c r="B95">
        <v>93</v>
      </c>
      <c r="C95" t="s">
        <v>861</v>
      </c>
      <c r="D95" t="s">
        <v>1063</v>
      </c>
      <c r="F95">
        <v>10</v>
      </c>
      <c r="S95" t="s">
        <v>1064</v>
      </c>
      <c r="T95" t="s">
        <v>1064</v>
      </c>
      <c r="CT95" t="s">
        <v>871</v>
      </c>
      <c r="DI95">
        <v>18</v>
      </c>
      <c r="DO95" t="s">
        <v>1064</v>
      </c>
      <c r="EA95">
        <v>1</v>
      </c>
      <c r="EB95">
        <v>7</v>
      </c>
      <c r="ED95" t="s">
        <v>409</v>
      </c>
      <c r="EQ95" t="s">
        <v>383</v>
      </c>
      <c r="ER95" t="s">
        <v>383</v>
      </c>
      <c r="ES95" t="s">
        <v>374</v>
      </c>
      <c r="FJ95">
        <v>1</v>
      </c>
      <c r="FM95">
        <v>1</v>
      </c>
      <c r="FP95">
        <v>4</v>
      </c>
      <c r="FT95" t="s">
        <v>871</v>
      </c>
      <c r="FW95">
        <v>30</v>
      </c>
      <c r="FX95">
        <v>20</v>
      </c>
      <c r="GC95" t="s">
        <v>1007</v>
      </c>
      <c r="GL95">
        <v>1</v>
      </c>
      <c r="GM95">
        <v>1</v>
      </c>
      <c r="GR95">
        <v>1</v>
      </c>
      <c r="GS95">
        <v>7</v>
      </c>
      <c r="GT95">
        <v>24</v>
      </c>
      <c r="GU95">
        <v>1</v>
      </c>
      <c r="GV95">
        <v>1</v>
      </c>
      <c r="HH95">
        <v>0</v>
      </c>
      <c r="HI95" t="s">
        <v>430</v>
      </c>
      <c r="IP95">
        <v>8</v>
      </c>
      <c r="IQ95" t="s">
        <v>398</v>
      </c>
      <c r="JP95">
        <v>1</v>
      </c>
      <c r="JX95">
        <v>8</v>
      </c>
      <c r="KM95" t="s">
        <v>873</v>
      </c>
      <c r="KN95">
        <v>20</v>
      </c>
      <c r="KO95">
        <v>16</v>
      </c>
      <c r="KP95">
        <v>17</v>
      </c>
      <c r="KQ95">
        <v>18</v>
      </c>
      <c r="KR95">
        <v>19</v>
      </c>
      <c r="KS95">
        <v>20</v>
      </c>
      <c r="KT95">
        <v>30</v>
      </c>
      <c r="KU95">
        <v>17</v>
      </c>
      <c r="KV95">
        <v>18</v>
      </c>
      <c r="KW95">
        <v>19</v>
      </c>
      <c r="KX95">
        <v>20</v>
      </c>
      <c r="KY95">
        <v>21</v>
      </c>
      <c r="KZ95" t="s">
        <v>1065</v>
      </c>
      <c r="LH95">
        <v>896</v>
      </c>
      <c r="LI95">
        <v>64000</v>
      </c>
      <c r="LJ95">
        <v>0</v>
      </c>
    </row>
    <row r="96" spans="1:322">
      <c r="A96" t="s">
        <v>1066</v>
      </c>
      <c r="B96">
        <v>94</v>
      </c>
      <c r="C96" t="s">
        <v>861</v>
      </c>
      <c r="D96" t="s">
        <v>1067</v>
      </c>
      <c r="F96">
        <v>56</v>
      </c>
      <c r="S96" t="s">
        <v>1068</v>
      </c>
      <c r="AC96" t="s">
        <v>561</v>
      </c>
      <c r="AD96" t="s">
        <v>1069</v>
      </c>
      <c r="AE96" t="s">
        <v>1070</v>
      </c>
      <c r="AF96" t="s">
        <v>420</v>
      </c>
      <c r="AG96" t="s">
        <v>765</v>
      </c>
      <c r="AH96" t="s">
        <v>1043</v>
      </c>
      <c r="AI96" t="s">
        <v>767</v>
      </c>
      <c r="AJ96" t="s">
        <v>1071</v>
      </c>
      <c r="AZ96" t="s">
        <v>491</v>
      </c>
      <c r="BA96" t="s">
        <v>942</v>
      </c>
      <c r="BB96" t="s">
        <v>598</v>
      </c>
      <c r="BC96" t="s">
        <v>1013</v>
      </c>
      <c r="BD96" t="s">
        <v>406</v>
      </c>
      <c r="BE96" t="s">
        <v>945</v>
      </c>
      <c r="BF96" t="s">
        <v>602</v>
      </c>
      <c r="BG96" t="s">
        <v>603</v>
      </c>
      <c r="CB96" t="s">
        <v>1066</v>
      </c>
      <c r="CC96" t="s">
        <v>947</v>
      </c>
      <c r="CD96">
        <v>1</v>
      </c>
      <c r="CF96" t="s">
        <v>456</v>
      </c>
      <c r="CG96" t="s">
        <v>1072</v>
      </c>
      <c r="CH96" t="s">
        <v>1073</v>
      </c>
      <c r="CT96" t="s">
        <v>904</v>
      </c>
      <c r="EA96">
        <v>1</v>
      </c>
      <c r="EB96">
        <v>6</v>
      </c>
      <c r="ED96" t="s">
        <v>409</v>
      </c>
      <c r="EQ96" t="s">
        <v>383</v>
      </c>
      <c r="ER96" t="s">
        <v>383</v>
      </c>
      <c r="ES96" t="s">
        <v>374</v>
      </c>
      <c r="EX96">
        <v>4</v>
      </c>
      <c r="FM96">
        <v>1</v>
      </c>
      <c r="FW96">
        <v>30</v>
      </c>
      <c r="FX96">
        <v>20</v>
      </c>
      <c r="GC96" t="s">
        <v>1039</v>
      </c>
      <c r="GL96">
        <v>0</v>
      </c>
      <c r="GM96">
        <v>1</v>
      </c>
      <c r="GR96">
        <v>1</v>
      </c>
      <c r="GS96">
        <v>8</v>
      </c>
      <c r="GT96">
        <v>50</v>
      </c>
      <c r="GU96">
        <v>8</v>
      </c>
      <c r="GV96">
        <v>1</v>
      </c>
      <c r="GW96">
        <v>1</v>
      </c>
      <c r="HH96" t="s">
        <v>1049</v>
      </c>
      <c r="HI96" t="s">
        <v>907</v>
      </c>
      <c r="HJ96">
        <v>100</v>
      </c>
      <c r="HK96" t="s">
        <v>1074</v>
      </c>
      <c r="HL96">
        <v>100</v>
      </c>
      <c r="HM96" t="s">
        <v>1075</v>
      </c>
      <c r="HN96">
        <v>6</v>
      </c>
      <c r="HO96" t="s">
        <v>1076</v>
      </c>
      <c r="IB96">
        <v>25</v>
      </c>
      <c r="IC96" t="s">
        <v>1077</v>
      </c>
      <c r="ID96">
        <v>100</v>
      </c>
      <c r="IE96" t="s">
        <v>1078</v>
      </c>
      <c r="IF96">
        <v>100</v>
      </c>
      <c r="IG96" t="s">
        <v>432</v>
      </c>
      <c r="IH96">
        <v>35</v>
      </c>
      <c r="II96" t="s">
        <v>433</v>
      </c>
      <c r="IJ96">
        <v>7</v>
      </c>
      <c r="IK96" t="s">
        <v>1079</v>
      </c>
      <c r="IL96">
        <v>1</v>
      </c>
      <c r="IM96" t="s">
        <v>1080</v>
      </c>
      <c r="IP96">
        <v>6</v>
      </c>
      <c r="IQ96" t="s">
        <v>1081</v>
      </c>
      <c r="JP96">
        <v>1</v>
      </c>
      <c r="JX96">
        <v>8</v>
      </c>
      <c r="KM96" t="s">
        <v>399</v>
      </c>
      <c r="KN96">
        <v>10</v>
      </c>
      <c r="KO96">
        <v>9</v>
      </c>
      <c r="KP96">
        <v>10</v>
      </c>
      <c r="KQ96">
        <v>11</v>
      </c>
      <c r="KR96">
        <v>12</v>
      </c>
      <c r="KS96">
        <v>13</v>
      </c>
      <c r="KT96">
        <v>27</v>
      </c>
      <c r="KU96">
        <v>10</v>
      </c>
      <c r="KV96">
        <v>11</v>
      </c>
      <c r="KW96">
        <v>12</v>
      </c>
      <c r="KX96">
        <v>13</v>
      </c>
      <c r="KY96">
        <v>14</v>
      </c>
      <c r="LH96">
        <v>896</v>
      </c>
      <c r="LI96">
        <v>64000</v>
      </c>
      <c r="LJ96">
        <v>0</v>
      </c>
    </row>
    <row r="97" spans="1:322">
      <c r="A97" t="s">
        <v>1082</v>
      </c>
      <c r="B97">
        <v>95</v>
      </c>
      <c r="C97" t="s">
        <v>861</v>
      </c>
      <c r="D97" t="s">
        <v>1083</v>
      </c>
      <c r="E97">
        <v>21</v>
      </c>
      <c r="F97">
        <v>58</v>
      </c>
      <c r="AC97" t="s">
        <v>893</v>
      </c>
      <c r="AD97" t="s">
        <v>1084</v>
      </c>
      <c r="AZ97" t="s">
        <v>491</v>
      </c>
      <c r="BA97" t="s">
        <v>498</v>
      </c>
      <c r="BB97" t="s">
        <v>600</v>
      </c>
      <c r="BC97" t="s">
        <v>601</v>
      </c>
      <c r="BD97" t="s">
        <v>602</v>
      </c>
      <c r="BE97" t="s">
        <v>603</v>
      </c>
      <c r="BF97" t="s">
        <v>604</v>
      </c>
      <c r="BG97" t="s">
        <v>605</v>
      </c>
      <c r="BH97" t="s">
        <v>606</v>
      </c>
      <c r="BI97" t="s">
        <v>607</v>
      </c>
      <c r="BJ97" t="s">
        <v>608</v>
      </c>
      <c r="BK97" t="s">
        <v>609</v>
      </c>
      <c r="BL97" t="s">
        <v>1047</v>
      </c>
      <c r="BM97" t="s">
        <v>1048</v>
      </c>
      <c r="CC97" t="s">
        <v>1083</v>
      </c>
      <c r="CD97" t="s">
        <v>841</v>
      </c>
      <c r="CF97" t="s">
        <v>566</v>
      </c>
      <c r="CS97">
        <v>1</v>
      </c>
      <c r="CT97" t="s">
        <v>1085</v>
      </c>
      <c r="DB97" t="s">
        <v>1086</v>
      </c>
      <c r="DH97">
        <v>24</v>
      </c>
      <c r="DO97" t="s">
        <v>1087</v>
      </c>
      <c r="DP97" t="s">
        <v>1088</v>
      </c>
      <c r="DQ97" t="s">
        <v>1089</v>
      </c>
      <c r="EA97">
        <v>1</v>
      </c>
      <c r="EB97">
        <v>6</v>
      </c>
      <c r="ED97" t="s">
        <v>409</v>
      </c>
      <c r="EQ97" t="s">
        <v>383</v>
      </c>
      <c r="ER97" t="s">
        <v>383</v>
      </c>
      <c r="ES97" t="s">
        <v>374</v>
      </c>
      <c r="EX97">
        <v>4</v>
      </c>
      <c r="FA97">
        <v>1</v>
      </c>
      <c r="FC97">
        <v>3</v>
      </c>
      <c r="FD97">
        <v>1</v>
      </c>
      <c r="FW97">
        <v>30</v>
      </c>
      <c r="FX97">
        <v>20</v>
      </c>
      <c r="GC97" t="s">
        <v>982</v>
      </c>
      <c r="GD97" t="s">
        <v>1039</v>
      </c>
      <c r="GL97">
        <v>0</v>
      </c>
      <c r="GM97">
        <v>1</v>
      </c>
      <c r="GR97">
        <v>1</v>
      </c>
      <c r="GS97">
        <v>8</v>
      </c>
      <c r="GT97">
        <v>45</v>
      </c>
      <c r="GU97">
        <v>0</v>
      </c>
      <c r="GV97">
        <v>1</v>
      </c>
      <c r="HH97" t="s">
        <v>1090</v>
      </c>
      <c r="HI97" t="s">
        <v>907</v>
      </c>
      <c r="HJ97" t="s">
        <v>404</v>
      </c>
      <c r="HK97" t="s">
        <v>571</v>
      </c>
      <c r="IB97">
        <v>200</v>
      </c>
      <c r="IC97" t="s">
        <v>570</v>
      </c>
      <c r="IF97">
        <v>4500</v>
      </c>
      <c r="IG97" t="s">
        <v>412</v>
      </c>
      <c r="IH97">
        <v>0</v>
      </c>
      <c r="II97" t="s">
        <v>413</v>
      </c>
      <c r="IJ97">
        <v>50</v>
      </c>
      <c r="IK97" t="s">
        <v>1091</v>
      </c>
      <c r="JP97">
        <v>1</v>
      </c>
      <c r="JX97">
        <v>8</v>
      </c>
      <c r="LH97">
        <v>896</v>
      </c>
      <c r="LI97">
        <v>64000</v>
      </c>
      <c r="LJ97">
        <v>0</v>
      </c>
    </row>
    <row r="98" spans="1:322">
      <c r="A98" t="s">
        <v>1092</v>
      </c>
      <c r="B98">
        <v>96</v>
      </c>
      <c r="C98" t="s">
        <v>1093</v>
      </c>
      <c r="D98" t="s">
        <v>1094</v>
      </c>
      <c r="E98">
        <v>29</v>
      </c>
      <c r="F98">
        <v>64</v>
      </c>
      <c r="CT98" t="s">
        <v>1095</v>
      </c>
      <c r="CV98">
        <v>1</v>
      </c>
      <c r="DI98">
        <v>34</v>
      </c>
      <c r="DO98" t="s">
        <v>1096</v>
      </c>
      <c r="DS98">
        <v>3</v>
      </c>
      <c r="DT98" t="s">
        <v>1097</v>
      </c>
      <c r="EA98">
        <v>1</v>
      </c>
      <c r="EB98">
        <v>7</v>
      </c>
      <c r="ED98" t="s">
        <v>372</v>
      </c>
      <c r="EG98" t="s">
        <v>1098</v>
      </c>
      <c r="EQ98" t="s">
        <v>370</v>
      </c>
      <c r="ER98" t="s">
        <v>370</v>
      </c>
      <c r="ES98" t="s">
        <v>374</v>
      </c>
      <c r="ET98">
        <v>2</v>
      </c>
      <c r="EV98">
        <v>1</v>
      </c>
      <c r="EW98">
        <v>1</v>
      </c>
      <c r="EY98">
        <v>1</v>
      </c>
      <c r="EZ98">
        <v>1</v>
      </c>
      <c r="FH98">
        <v>1</v>
      </c>
      <c r="FJ98">
        <v>1</v>
      </c>
      <c r="FW98">
        <v>1</v>
      </c>
      <c r="FX98">
        <v>20</v>
      </c>
      <c r="GL98">
        <v>1</v>
      </c>
      <c r="GM98">
        <v>1</v>
      </c>
      <c r="GR98">
        <v>0</v>
      </c>
      <c r="GS98">
        <v>8</v>
      </c>
      <c r="GT98">
        <v>0</v>
      </c>
      <c r="GU98">
        <v>0</v>
      </c>
      <c r="GV98">
        <v>1</v>
      </c>
      <c r="HH98" t="s">
        <v>1099</v>
      </c>
      <c r="HI98" t="s">
        <v>430</v>
      </c>
      <c r="HJ98" t="s">
        <v>1100</v>
      </c>
      <c r="HK98" t="s">
        <v>1101</v>
      </c>
      <c r="HN98">
        <v>0</v>
      </c>
      <c r="HO98" t="s">
        <v>431</v>
      </c>
      <c r="IB98">
        <v>180</v>
      </c>
      <c r="IC98" t="s">
        <v>432</v>
      </c>
      <c r="ID98">
        <v>15</v>
      </c>
      <c r="IE98" t="s">
        <v>433</v>
      </c>
      <c r="IF98">
        <v>3</v>
      </c>
      <c r="IG98" t="s">
        <v>1102</v>
      </c>
      <c r="IH98">
        <v>0</v>
      </c>
      <c r="II98" t="s">
        <v>1103</v>
      </c>
      <c r="IJ98">
        <v>8</v>
      </c>
      <c r="IK98" t="s">
        <v>1104</v>
      </c>
      <c r="IL98">
        <v>1</v>
      </c>
      <c r="IM98" t="s">
        <v>1105</v>
      </c>
      <c r="IN98">
        <v>5</v>
      </c>
      <c r="IO98" t="s">
        <v>398</v>
      </c>
      <c r="IP98">
        <v>15</v>
      </c>
      <c r="IQ98" t="s">
        <v>398</v>
      </c>
      <c r="JP98">
        <v>1</v>
      </c>
      <c r="JQ98">
        <v>20</v>
      </c>
      <c r="JR98">
        <v>7</v>
      </c>
      <c r="JX98">
        <v>8</v>
      </c>
      <c r="JY98">
        <v>128</v>
      </c>
      <c r="LH98">
        <v>256</v>
      </c>
      <c r="LI98">
        <v>1000</v>
      </c>
      <c r="LJ98">
        <v>0</v>
      </c>
    </row>
    <row r="99" spans="1:322">
      <c r="A99" t="s">
        <v>1106</v>
      </c>
      <c r="B99">
        <v>97</v>
      </c>
      <c r="C99" t="s">
        <v>1093</v>
      </c>
      <c r="D99" t="s">
        <v>1107</v>
      </c>
      <c r="F99">
        <v>150</v>
      </c>
      <c r="CT99" t="s">
        <v>1108</v>
      </c>
      <c r="CV99">
        <v>1</v>
      </c>
      <c r="EA99">
        <v>1</v>
      </c>
      <c r="EB99">
        <v>9</v>
      </c>
      <c r="ED99" t="s">
        <v>372</v>
      </c>
      <c r="EE99">
        <v>4</v>
      </c>
      <c r="EG99" t="s">
        <v>1109</v>
      </c>
      <c r="EQ99" t="s">
        <v>456</v>
      </c>
      <c r="ER99" t="s">
        <v>456</v>
      </c>
      <c r="ES99" t="s">
        <v>374</v>
      </c>
      <c r="EW99">
        <v>1</v>
      </c>
      <c r="EY99">
        <v>1</v>
      </c>
      <c r="EZ99">
        <v>1</v>
      </c>
      <c r="FH99">
        <v>1</v>
      </c>
      <c r="FJ99">
        <v>1</v>
      </c>
      <c r="FW99">
        <v>1</v>
      </c>
      <c r="FX99">
        <v>20</v>
      </c>
      <c r="GL99">
        <v>1</v>
      </c>
      <c r="GM99">
        <v>1</v>
      </c>
      <c r="GR99">
        <v>1</v>
      </c>
      <c r="GS99">
        <v>8</v>
      </c>
      <c r="GT99">
        <v>2</v>
      </c>
      <c r="GU99">
        <v>0</v>
      </c>
      <c r="HH99" t="s">
        <v>404</v>
      </c>
      <c r="HI99" t="s">
        <v>430</v>
      </c>
      <c r="HJ99" t="s">
        <v>1110</v>
      </c>
      <c r="HK99" t="s">
        <v>1111</v>
      </c>
      <c r="HN99">
        <v>0</v>
      </c>
      <c r="HO99" t="s">
        <v>431</v>
      </c>
      <c r="IB99">
        <v>15</v>
      </c>
      <c r="IC99" t="s">
        <v>1112</v>
      </c>
      <c r="ID99">
        <v>5</v>
      </c>
      <c r="IE99" t="s">
        <v>1113</v>
      </c>
      <c r="IF99">
        <v>15</v>
      </c>
      <c r="IG99" t="s">
        <v>432</v>
      </c>
      <c r="IH99">
        <v>15</v>
      </c>
      <c r="II99" t="s">
        <v>433</v>
      </c>
      <c r="JP99">
        <v>1</v>
      </c>
      <c r="JT99">
        <v>8</v>
      </c>
      <c r="JX99">
        <v>8</v>
      </c>
      <c r="LH99">
        <v>256</v>
      </c>
      <c r="LI99">
        <v>1000</v>
      </c>
      <c r="LJ99">
        <v>0</v>
      </c>
    </row>
    <row r="100" spans="1:322">
      <c r="A100" t="s">
        <v>1114</v>
      </c>
      <c r="B100">
        <v>98</v>
      </c>
      <c r="C100" t="s">
        <v>1093</v>
      </c>
      <c r="D100" t="s">
        <v>1115</v>
      </c>
      <c r="F100">
        <v>65</v>
      </c>
      <c r="X100">
        <v>73731</v>
      </c>
      <c r="Y100" t="s">
        <v>1115</v>
      </c>
      <c r="Z100" t="s">
        <v>1115</v>
      </c>
      <c r="AB100" t="s">
        <v>495</v>
      </c>
      <c r="AC100" t="s">
        <v>893</v>
      </c>
      <c r="AD100" t="s">
        <v>404</v>
      </c>
      <c r="DZ100">
        <v>1</v>
      </c>
      <c r="EA100">
        <v>1</v>
      </c>
      <c r="EB100">
        <v>9</v>
      </c>
      <c r="ED100" t="s">
        <v>409</v>
      </c>
      <c r="ES100" t="s">
        <v>374</v>
      </c>
      <c r="FW100">
        <v>1</v>
      </c>
      <c r="FX100">
        <v>20</v>
      </c>
      <c r="GL100">
        <v>0</v>
      </c>
      <c r="GM100">
        <v>1</v>
      </c>
      <c r="GR100">
        <v>1</v>
      </c>
      <c r="GS100">
        <v>8</v>
      </c>
      <c r="GT100">
        <v>0</v>
      </c>
      <c r="GU100">
        <v>0</v>
      </c>
      <c r="GV100">
        <v>1</v>
      </c>
      <c r="GW100">
        <v>1</v>
      </c>
      <c r="GX100">
        <v>1</v>
      </c>
      <c r="GZ100">
        <v>50</v>
      </c>
      <c r="IB100">
        <v>16</v>
      </c>
      <c r="IC100" t="s">
        <v>414</v>
      </c>
      <c r="ID100">
        <v>2</v>
      </c>
      <c r="IE100" t="s">
        <v>415</v>
      </c>
      <c r="IF100">
        <v>40</v>
      </c>
      <c r="IG100" t="s">
        <v>432</v>
      </c>
      <c r="IH100">
        <v>10</v>
      </c>
      <c r="II100" t="s">
        <v>433</v>
      </c>
      <c r="JP100">
        <v>1</v>
      </c>
      <c r="JX100">
        <v>8</v>
      </c>
      <c r="LH100">
        <v>256</v>
      </c>
      <c r="LI100">
        <v>1000</v>
      </c>
      <c r="LJ100">
        <v>0</v>
      </c>
    </row>
    <row r="101" spans="1:322">
      <c r="A101" t="s">
        <v>1116</v>
      </c>
      <c r="B101">
        <v>99</v>
      </c>
      <c r="C101" t="s">
        <v>1093</v>
      </c>
      <c r="D101" t="s">
        <v>1117</v>
      </c>
      <c r="F101">
        <v>65</v>
      </c>
      <c r="X101">
        <v>73731</v>
      </c>
      <c r="Y101" t="s">
        <v>1117</v>
      </c>
      <c r="Z101" t="s">
        <v>1117</v>
      </c>
      <c r="AB101" t="s">
        <v>495</v>
      </c>
      <c r="AC101" t="s">
        <v>1118</v>
      </c>
      <c r="AD101" t="s">
        <v>1119</v>
      </c>
      <c r="EA101">
        <v>1</v>
      </c>
      <c r="EB101">
        <v>7</v>
      </c>
      <c r="ED101" t="s">
        <v>409</v>
      </c>
      <c r="ES101" t="s">
        <v>374</v>
      </c>
      <c r="FW101">
        <v>1</v>
      </c>
      <c r="FX101">
        <v>20</v>
      </c>
      <c r="GL101">
        <v>0</v>
      </c>
      <c r="GM101">
        <v>1</v>
      </c>
      <c r="GR101">
        <v>1</v>
      </c>
      <c r="GS101">
        <v>4</v>
      </c>
      <c r="GT101">
        <v>16</v>
      </c>
      <c r="GU101">
        <v>3</v>
      </c>
      <c r="GV101">
        <v>1</v>
      </c>
      <c r="GW101">
        <v>1</v>
      </c>
      <c r="GX101">
        <v>1</v>
      </c>
      <c r="GZ101">
        <v>50</v>
      </c>
      <c r="IB101">
        <v>16</v>
      </c>
      <c r="IC101" t="s">
        <v>414</v>
      </c>
      <c r="ID101">
        <v>2</v>
      </c>
      <c r="IE101" t="s">
        <v>415</v>
      </c>
      <c r="JP101">
        <v>1</v>
      </c>
      <c r="JX101">
        <v>8</v>
      </c>
      <c r="KN101">
        <v>2</v>
      </c>
      <c r="KO101">
        <v>1</v>
      </c>
      <c r="KP101">
        <v>1</v>
      </c>
      <c r="KQ101">
        <v>2</v>
      </c>
      <c r="KR101">
        <v>2</v>
      </c>
      <c r="KS101">
        <v>3</v>
      </c>
      <c r="LH101">
        <v>256</v>
      </c>
      <c r="LI101">
        <v>1000</v>
      </c>
      <c r="LJ101">
        <v>0</v>
      </c>
    </row>
    <row r="102" spans="1:322">
      <c r="A102" t="s">
        <v>1120</v>
      </c>
      <c r="B102">
        <v>100</v>
      </c>
      <c r="C102" t="s">
        <v>1093</v>
      </c>
      <c r="D102" t="s">
        <v>1121</v>
      </c>
      <c r="F102">
        <v>65</v>
      </c>
      <c r="X102">
        <v>73731</v>
      </c>
      <c r="Y102" t="s">
        <v>1122</v>
      </c>
      <c r="Z102" t="s">
        <v>1122</v>
      </c>
      <c r="AB102" t="s">
        <v>495</v>
      </c>
      <c r="AC102" t="s">
        <v>561</v>
      </c>
      <c r="AD102" t="s">
        <v>941</v>
      </c>
      <c r="AE102" t="s">
        <v>1123</v>
      </c>
      <c r="AF102" t="s">
        <v>1124</v>
      </c>
      <c r="AW102" t="s">
        <v>1125</v>
      </c>
      <c r="AZ102" t="s">
        <v>1123</v>
      </c>
      <c r="BA102" t="s">
        <v>1126</v>
      </c>
      <c r="DZ102">
        <v>1</v>
      </c>
      <c r="EA102">
        <v>1</v>
      </c>
      <c r="EB102">
        <v>8</v>
      </c>
      <c r="ED102" t="s">
        <v>409</v>
      </c>
      <c r="ES102" t="s">
        <v>374</v>
      </c>
      <c r="FW102">
        <v>1</v>
      </c>
      <c r="FX102">
        <v>20</v>
      </c>
      <c r="GL102">
        <v>0</v>
      </c>
      <c r="GM102">
        <v>1</v>
      </c>
      <c r="GR102">
        <v>0</v>
      </c>
      <c r="GS102">
        <v>8</v>
      </c>
      <c r="GT102">
        <v>0</v>
      </c>
      <c r="GU102">
        <v>0</v>
      </c>
      <c r="GV102">
        <v>1</v>
      </c>
      <c r="GW102">
        <v>1</v>
      </c>
      <c r="GX102">
        <v>1</v>
      </c>
      <c r="GZ102">
        <v>50</v>
      </c>
      <c r="IB102">
        <v>16</v>
      </c>
      <c r="IC102" t="s">
        <v>414</v>
      </c>
      <c r="ID102">
        <v>2</v>
      </c>
      <c r="IE102" t="s">
        <v>415</v>
      </c>
      <c r="IF102">
        <v>35</v>
      </c>
      <c r="IG102" t="s">
        <v>1037</v>
      </c>
      <c r="IH102">
        <v>150</v>
      </c>
      <c r="II102" t="s">
        <v>1038</v>
      </c>
      <c r="JP102">
        <v>1</v>
      </c>
      <c r="JX102">
        <v>8</v>
      </c>
      <c r="LF102">
        <v>6</v>
      </c>
      <c r="LH102">
        <v>256</v>
      </c>
      <c r="LI102">
        <v>1000</v>
      </c>
      <c r="LJ102">
        <v>0</v>
      </c>
    </row>
    <row r="103" spans="1:322">
      <c r="A103" t="s">
        <v>1127</v>
      </c>
      <c r="B103">
        <v>101</v>
      </c>
      <c r="C103" t="s">
        <v>1093</v>
      </c>
      <c r="D103" t="s">
        <v>1128</v>
      </c>
      <c r="P103" t="s">
        <v>1129</v>
      </c>
      <c r="CT103" t="s">
        <v>1130</v>
      </c>
      <c r="DE103" t="s">
        <v>1131</v>
      </c>
      <c r="DN103" t="s">
        <v>1129</v>
      </c>
      <c r="EA103">
        <v>1</v>
      </c>
      <c r="EB103">
        <v>7</v>
      </c>
      <c r="ED103" t="s">
        <v>409</v>
      </c>
      <c r="EQ103" t="s">
        <v>383</v>
      </c>
      <c r="ER103" t="s">
        <v>383</v>
      </c>
      <c r="ES103" t="s">
        <v>374</v>
      </c>
      <c r="FE103">
        <v>1</v>
      </c>
      <c r="FF103">
        <v>1</v>
      </c>
      <c r="FJ103">
        <v>1</v>
      </c>
      <c r="FM103">
        <v>1</v>
      </c>
      <c r="FT103" t="s">
        <v>1130</v>
      </c>
      <c r="FU103" t="s">
        <v>1131</v>
      </c>
      <c r="FW103">
        <v>6</v>
      </c>
      <c r="FX103">
        <v>20</v>
      </c>
      <c r="GL103">
        <v>1</v>
      </c>
      <c r="GM103">
        <v>1</v>
      </c>
      <c r="GR103">
        <v>1</v>
      </c>
      <c r="GS103">
        <v>4</v>
      </c>
      <c r="GT103">
        <v>32</v>
      </c>
      <c r="GU103">
        <v>1</v>
      </c>
      <c r="GV103">
        <v>1</v>
      </c>
      <c r="HH103" t="s">
        <v>1132</v>
      </c>
      <c r="HI103" t="s">
        <v>1133</v>
      </c>
      <c r="HJ103" t="s">
        <v>1134</v>
      </c>
      <c r="HK103" t="s">
        <v>1135</v>
      </c>
      <c r="IB103">
        <v>1</v>
      </c>
      <c r="IC103" t="s">
        <v>1136</v>
      </c>
      <c r="ID103">
        <v>2</v>
      </c>
      <c r="IE103" t="s">
        <v>1137</v>
      </c>
      <c r="IF103">
        <v>6</v>
      </c>
      <c r="IG103" t="s">
        <v>1138</v>
      </c>
      <c r="IH103">
        <v>4</v>
      </c>
      <c r="II103" t="s">
        <v>1139</v>
      </c>
      <c r="IN103">
        <v>20</v>
      </c>
      <c r="IO103" t="s">
        <v>1140</v>
      </c>
      <c r="IP103">
        <v>50</v>
      </c>
      <c r="IQ103" t="s">
        <v>398</v>
      </c>
      <c r="JP103">
        <v>1</v>
      </c>
      <c r="JX103">
        <v>8</v>
      </c>
      <c r="KM103" t="s">
        <v>873</v>
      </c>
      <c r="KN103">
        <v>8</v>
      </c>
      <c r="KO103">
        <v>8</v>
      </c>
      <c r="KP103">
        <v>10</v>
      </c>
      <c r="KQ103">
        <v>13</v>
      </c>
      <c r="KR103">
        <v>16</v>
      </c>
      <c r="KS103">
        <v>20</v>
      </c>
      <c r="KT103">
        <v>16</v>
      </c>
      <c r="KU103">
        <v>8</v>
      </c>
      <c r="KV103">
        <v>11</v>
      </c>
      <c r="KW103">
        <v>15</v>
      </c>
      <c r="KX103">
        <v>18</v>
      </c>
      <c r="KY103">
        <v>23</v>
      </c>
      <c r="KZ103" t="s">
        <v>1141</v>
      </c>
      <c r="LH103">
        <v>384</v>
      </c>
      <c r="LI103">
        <v>3000</v>
      </c>
      <c r="LJ103">
        <v>0</v>
      </c>
    </row>
    <row r="104" spans="1:322">
      <c r="A104" t="s">
        <v>1142</v>
      </c>
      <c r="B104">
        <v>102</v>
      </c>
      <c r="C104" t="s">
        <v>1093</v>
      </c>
      <c r="D104" t="s">
        <v>1072</v>
      </c>
      <c r="F104">
        <v>66</v>
      </c>
      <c r="X104">
        <v>42883</v>
      </c>
      <c r="Y104" t="s">
        <v>1143</v>
      </c>
      <c r="AB104" t="s">
        <v>495</v>
      </c>
      <c r="AZ104" t="s">
        <v>765</v>
      </c>
      <c r="BA104" t="s">
        <v>1144</v>
      </c>
      <c r="BB104" t="s">
        <v>767</v>
      </c>
      <c r="BC104" t="s">
        <v>1145</v>
      </c>
      <c r="EA104">
        <v>1</v>
      </c>
      <c r="EB104">
        <v>0</v>
      </c>
      <c r="ED104" t="s">
        <v>409</v>
      </c>
      <c r="ES104" t="s">
        <v>374</v>
      </c>
      <c r="FW104">
        <v>6</v>
      </c>
      <c r="FX104">
        <v>20</v>
      </c>
      <c r="GC104" t="s">
        <v>1114</v>
      </c>
      <c r="GL104">
        <v>0</v>
      </c>
      <c r="GM104">
        <v>1</v>
      </c>
      <c r="GR104">
        <v>0</v>
      </c>
      <c r="GS104">
        <v>8</v>
      </c>
      <c r="GT104">
        <v>0</v>
      </c>
      <c r="GU104">
        <v>0</v>
      </c>
      <c r="GV104">
        <v>1</v>
      </c>
      <c r="GW104">
        <v>1</v>
      </c>
      <c r="GX104">
        <v>1</v>
      </c>
      <c r="GZ104">
        <v>50</v>
      </c>
      <c r="IB104">
        <v>6</v>
      </c>
      <c r="IC104" t="s">
        <v>414</v>
      </c>
      <c r="ID104">
        <v>1</v>
      </c>
      <c r="IE104" t="s">
        <v>415</v>
      </c>
      <c r="IJ104">
        <v>6</v>
      </c>
      <c r="IK104" t="s">
        <v>1146</v>
      </c>
      <c r="IL104">
        <v>100</v>
      </c>
      <c r="IM104" t="s">
        <v>1147</v>
      </c>
      <c r="IN104">
        <v>10</v>
      </c>
      <c r="IO104" t="s">
        <v>398</v>
      </c>
      <c r="IP104">
        <v>21</v>
      </c>
      <c r="IQ104" t="s">
        <v>398</v>
      </c>
      <c r="JP104">
        <v>1</v>
      </c>
      <c r="JT104">
        <v>16385</v>
      </c>
      <c r="JX104">
        <v>7</v>
      </c>
      <c r="KM104" t="s">
        <v>399</v>
      </c>
      <c r="KN104">
        <v>2</v>
      </c>
      <c r="KO104">
        <v>1</v>
      </c>
      <c r="KP104">
        <v>4</v>
      </c>
      <c r="KQ104">
        <v>6</v>
      </c>
      <c r="KR104">
        <v>7</v>
      </c>
      <c r="KS104">
        <v>8</v>
      </c>
      <c r="KT104">
        <v>6</v>
      </c>
      <c r="KU104">
        <v>2</v>
      </c>
      <c r="KV104">
        <v>5</v>
      </c>
      <c r="KW104">
        <v>7</v>
      </c>
      <c r="KX104">
        <v>8</v>
      </c>
      <c r="KY104">
        <v>9</v>
      </c>
      <c r="KZ104" t="s">
        <v>1148</v>
      </c>
      <c r="LH104">
        <v>384</v>
      </c>
      <c r="LI104">
        <v>3000</v>
      </c>
      <c r="LJ104">
        <v>0</v>
      </c>
    </row>
    <row r="105" spans="1:322">
      <c r="A105" t="s">
        <v>1149</v>
      </c>
      <c r="B105">
        <v>103</v>
      </c>
      <c r="C105" t="s">
        <v>1093</v>
      </c>
      <c r="D105" t="s">
        <v>1041</v>
      </c>
      <c r="F105">
        <v>65</v>
      </c>
      <c r="X105">
        <v>73731</v>
      </c>
      <c r="Y105" t="s">
        <v>1041</v>
      </c>
      <c r="Z105" t="s">
        <v>1041</v>
      </c>
      <c r="AB105" t="s">
        <v>495</v>
      </c>
      <c r="AC105" t="s">
        <v>1042</v>
      </c>
      <c r="AD105" t="s">
        <v>1043</v>
      </c>
      <c r="AE105" t="s">
        <v>1150</v>
      </c>
      <c r="AF105" t="s">
        <v>404</v>
      </c>
      <c r="EA105">
        <v>1</v>
      </c>
      <c r="EB105">
        <v>9</v>
      </c>
      <c r="ED105" t="s">
        <v>409</v>
      </c>
      <c r="ES105" t="s">
        <v>374</v>
      </c>
      <c r="FW105">
        <v>6</v>
      </c>
      <c r="FX105">
        <v>20</v>
      </c>
      <c r="GL105">
        <v>0</v>
      </c>
      <c r="GM105">
        <v>1</v>
      </c>
      <c r="GR105">
        <v>0</v>
      </c>
      <c r="GS105">
        <v>8</v>
      </c>
      <c r="GT105">
        <v>0</v>
      </c>
      <c r="GU105">
        <v>0</v>
      </c>
      <c r="GV105">
        <v>1</v>
      </c>
      <c r="GW105">
        <v>1</v>
      </c>
      <c r="GX105">
        <v>1</v>
      </c>
      <c r="GZ105">
        <v>50</v>
      </c>
      <c r="IB105">
        <v>16</v>
      </c>
      <c r="IC105" t="s">
        <v>414</v>
      </c>
      <c r="ID105">
        <v>2</v>
      </c>
      <c r="IE105" t="s">
        <v>415</v>
      </c>
      <c r="IF105">
        <v>250</v>
      </c>
      <c r="IG105" t="s">
        <v>960</v>
      </c>
      <c r="IH105">
        <v>40</v>
      </c>
      <c r="II105" t="s">
        <v>961</v>
      </c>
      <c r="JP105">
        <v>1</v>
      </c>
      <c r="JX105">
        <v>8</v>
      </c>
      <c r="KN105">
        <v>4</v>
      </c>
      <c r="KO105">
        <v>4</v>
      </c>
      <c r="KP105">
        <v>8</v>
      </c>
      <c r="KQ105">
        <v>12</v>
      </c>
      <c r="KR105">
        <v>16</v>
      </c>
      <c r="KS105">
        <v>20</v>
      </c>
      <c r="LH105">
        <v>384</v>
      </c>
      <c r="LI105">
        <v>3000</v>
      </c>
      <c r="LJ105">
        <v>0</v>
      </c>
    </row>
    <row r="106" spans="1:322">
      <c r="A106" t="s">
        <v>1151</v>
      </c>
      <c r="B106">
        <v>104</v>
      </c>
      <c r="C106" t="s">
        <v>1093</v>
      </c>
      <c r="D106" t="s">
        <v>1152</v>
      </c>
      <c r="F106">
        <v>65</v>
      </c>
      <c r="X106">
        <v>73731</v>
      </c>
      <c r="Y106" t="s">
        <v>1152</v>
      </c>
      <c r="Z106" t="s">
        <v>1152</v>
      </c>
      <c r="AB106" t="s">
        <v>495</v>
      </c>
      <c r="AC106" t="s">
        <v>676</v>
      </c>
      <c r="AD106" t="s">
        <v>404</v>
      </c>
      <c r="DZ106">
        <v>1</v>
      </c>
      <c r="EA106">
        <v>1</v>
      </c>
      <c r="EB106">
        <v>4</v>
      </c>
      <c r="ED106" t="s">
        <v>409</v>
      </c>
      <c r="ES106" t="s">
        <v>374</v>
      </c>
      <c r="FW106">
        <v>6</v>
      </c>
      <c r="FX106">
        <v>20</v>
      </c>
      <c r="GL106">
        <v>0</v>
      </c>
      <c r="GM106">
        <v>1</v>
      </c>
      <c r="GR106">
        <v>0</v>
      </c>
      <c r="GS106">
        <v>8</v>
      </c>
      <c r="GT106">
        <v>0</v>
      </c>
      <c r="GU106">
        <v>0</v>
      </c>
      <c r="GV106">
        <v>1</v>
      </c>
      <c r="GW106">
        <v>1</v>
      </c>
      <c r="GX106">
        <v>1</v>
      </c>
      <c r="GZ106">
        <v>50</v>
      </c>
      <c r="IB106">
        <v>16</v>
      </c>
      <c r="IC106" t="s">
        <v>414</v>
      </c>
      <c r="ID106">
        <v>2</v>
      </c>
      <c r="IE106" t="s">
        <v>415</v>
      </c>
      <c r="IF106">
        <v>70</v>
      </c>
      <c r="IG106" t="s">
        <v>682</v>
      </c>
      <c r="IH106">
        <v>10</v>
      </c>
      <c r="II106" t="s">
        <v>618</v>
      </c>
      <c r="JP106">
        <v>1</v>
      </c>
      <c r="JX106">
        <v>8</v>
      </c>
      <c r="LH106">
        <v>384</v>
      </c>
      <c r="LI106">
        <v>3000</v>
      </c>
      <c r="LJ106">
        <v>0</v>
      </c>
    </row>
    <row r="107" spans="1:322">
      <c r="A107" t="s">
        <v>1153</v>
      </c>
      <c r="B107">
        <v>105</v>
      </c>
      <c r="C107" t="s">
        <v>1093</v>
      </c>
      <c r="D107" t="s">
        <v>1154</v>
      </c>
      <c r="F107">
        <v>65</v>
      </c>
      <c r="X107">
        <v>73731</v>
      </c>
      <c r="Y107" t="s">
        <v>1155</v>
      </c>
      <c r="Z107" t="s">
        <v>1155</v>
      </c>
      <c r="AB107" t="s">
        <v>495</v>
      </c>
      <c r="AC107" t="s">
        <v>564</v>
      </c>
      <c r="AD107" t="s">
        <v>941</v>
      </c>
      <c r="AE107" t="s">
        <v>1156</v>
      </c>
      <c r="AF107" t="s">
        <v>1157</v>
      </c>
      <c r="AW107" t="s">
        <v>1158</v>
      </c>
      <c r="AZ107" t="s">
        <v>1156</v>
      </c>
      <c r="BA107" t="s">
        <v>1159</v>
      </c>
      <c r="DZ107">
        <v>1</v>
      </c>
      <c r="EA107">
        <v>1</v>
      </c>
      <c r="EB107">
        <v>6</v>
      </c>
      <c r="ED107" t="s">
        <v>409</v>
      </c>
      <c r="ES107" t="s">
        <v>374</v>
      </c>
      <c r="FW107">
        <v>6</v>
      </c>
      <c r="FX107">
        <v>20</v>
      </c>
      <c r="GL107">
        <v>0</v>
      </c>
      <c r="GM107">
        <v>1</v>
      </c>
      <c r="GR107">
        <v>0</v>
      </c>
      <c r="GS107">
        <v>8</v>
      </c>
      <c r="GT107">
        <v>0</v>
      </c>
      <c r="GU107">
        <v>0</v>
      </c>
      <c r="GV107">
        <v>1</v>
      </c>
      <c r="GW107">
        <v>1</v>
      </c>
      <c r="GX107">
        <v>1</v>
      </c>
      <c r="GZ107">
        <v>50</v>
      </c>
      <c r="IB107">
        <v>16</v>
      </c>
      <c r="IC107" t="s">
        <v>414</v>
      </c>
      <c r="ID107">
        <v>2</v>
      </c>
      <c r="IE107" t="s">
        <v>415</v>
      </c>
      <c r="IF107">
        <v>35</v>
      </c>
      <c r="IG107" t="s">
        <v>1037</v>
      </c>
      <c r="IH107">
        <v>150</v>
      </c>
      <c r="II107" t="s">
        <v>1038</v>
      </c>
      <c r="JP107">
        <v>1</v>
      </c>
      <c r="JX107">
        <v>8</v>
      </c>
      <c r="LH107">
        <v>384</v>
      </c>
      <c r="LI107">
        <v>3000</v>
      </c>
      <c r="LJ107">
        <v>0</v>
      </c>
    </row>
    <row r="108" spans="1:322">
      <c r="A108" t="s">
        <v>1160</v>
      </c>
      <c r="B108">
        <v>106</v>
      </c>
      <c r="C108" t="s">
        <v>1093</v>
      </c>
      <c r="D108" t="s">
        <v>1161</v>
      </c>
      <c r="E108">
        <v>37</v>
      </c>
      <c r="F108">
        <v>13</v>
      </c>
      <c r="CS108">
        <v>1</v>
      </c>
      <c r="CT108" t="s">
        <v>1162</v>
      </c>
      <c r="DH108">
        <v>53</v>
      </c>
      <c r="DI108">
        <v>21</v>
      </c>
      <c r="EA108">
        <v>1</v>
      </c>
      <c r="EB108">
        <v>2</v>
      </c>
      <c r="ED108" t="s">
        <v>372</v>
      </c>
      <c r="EG108" t="s">
        <v>1098</v>
      </c>
      <c r="EQ108" t="s">
        <v>370</v>
      </c>
      <c r="ER108" t="s">
        <v>370</v>
      </c>
      <c r="ES108" t="s">
        <v>374</v>
      </c>
      <c r="EY108">
        <v>1</v>
      </c>
      <c r="EZ108">
        <v>1</v>
      </c>
      <c r="FH108">
        <v>1</v>
      </c>
      <c r="FJ108">
        <v>1</v>
      </c>
      <c r="FW108">
        <v>12</v>
      </c>
      <c r="FX108">
        <v>20</v>
      </c>
      <c r="GC108" t="s">
        <v>1092</v>
      </c>
      <c r="GL108">
        <v>1</v>
      </c>
      <c r="GM108">
        <v>1</v>
      </c>
      <c r="GR108">
        <v>1</v>
      </c>
      <c r="GS108">
        <v>8</v>
      </c>
      <c r="GT108">
        <v>2</v>
      </c>
      <c r="GU108">
        <v>0</v>
      </c>
      <c r="HH108" t="s">
        <v>1163</v>
      </c>
      <c r="HI108" t="s">
        <v>1164</v>
      </c>
      <c r="HJ108" t="s">
        <v>1165</v>
      </c>
      <c r="HK108" t="s">
        <v>430</v>
      </c>
      <c r="HN108">
        <v>0</v>
      </c>
      <c r="HO108" t="s">
        <v>431</v>
      </c>
      <c r="ID108">
        <v>100</v>
      </c>
      <c r="IE108" t="s">
        <v>550</v>
      </c>
      <c r="IF108">
        <v>0</v>
      </c>
      <c r="IG108" t="s">
        <v>432</v>
      </c>
      <c r="IH108">
        <v>6</v>
      </c>
      <c r="II108" t="s">
        <v>433</v>
      </c>
      <c r="IJ108">
        <v>2</v>
      </c>
      <c r="IK108" t="s">
        <v>1166</v>
      </c>
      <c r="IL108">
        <v>5</v>
      </c>
      <c r="IM108" t="s">
        <v>1167</v>
      </c>
      <c r="IP108">
        <v>12</v>
      </c>
      <c r="IQ108" t="s">
        <v>398</v>
      </c>
      <c r="JP108">
        <v>1</v>
      </c>
      <c r="JQ108">
        <v>10</v>
      </c>
      <c r="JR108">
        <v>10</v>
      </c>
      <c r="JX108">
        <v>8</v>
      </c>
      <c r="JY108">
        <v>128</v>
      </c>
      <c r="LH108">
        <v>512</v>
      </c>
      <c r="LI108">
        <v>8000</v>
      </c>
      <c r="LJ108">
        <v>0</v>
      </c>
    </row>
    <row r="109" spans="1:322">
      <c r="A109" t="s">
        <v>1168</v>
      </c>
      <c r="B109">
        <v>107</v>
      </c>
      <c r="C109" t="s">
        <v>1093</v>
      </c>
      <c r="D109" t="s">
        <v>1169</v>
      </c>
      <c r="E109">
        <v>31</v>
      </c>
      <c r="F109">
        <v>67</v>
      </c>
      <c r="CS109">
        <v>1</v>
      </c>
      <c r="CT109" t="s">
        <v>541</v>
      </c>
      <c r="DH109">
        <v>25</v>
      </c>
      <c r="DI109">
        <v>37</v>
      </c>
      <c r="EA109">
        <v>1</v>
      </c>
      <c r="EB109">
        <v>2</v>
      </c>
      <c r="ED109" t="s">
        <v>409</v>
      </c>
      <c r="EG109" t="s">
        <v>1098</v>
      </c>
      <c r="EQ109" t="s">
        <v>429</v>
      </c>
      <c r="ER109" t="s">
        <v>370</v>
      </c>
      <c r="ES109" t="s">
        <v>374</v>
      </c>
      <c r="ET109">
        <v>4</v>
      </c>
      <c r="EU109">
        <v>8</v>
      </c>
      <c r="EV109">
        <v>1</v>
      </c>
      <c r="EY109">
        <v>1</v>
      </c>
      <c r="EZ109">
        <v>1</v>
      </c>
      <c r="FH109">
        <v>1</v>
      </c>
      <c r="FJ109">
        <v>1</v>
      </c>
      <c r="FW109">
        <v>12</v>
      </c>
      <c r="FX109">
        <v>20</v>
      </c>
      <c r="GC109" t="s">
        <v>1106</v>
      </c>
      <c r="GL109">
        <v>1</v>
      </c>
      <c r="GM109">
        <v>1</v>
      </c>
      <c r="GR109">
        <v>1</v>
      </c>
      <c r="GS109">
        <v>8</v>
      </c>
      <c r="GT109">
        <v>9</v>
      </c>
      <c r="GU109">
        <v>0</v>
      </c>
      <c r="HH109" t="s">
        <v>1170</v>
      </c>
      <c r="HI109" t="s">
        <v>430</v>
      </c>
      <c r="HJ109" t="s">
        <v>555</v>
      </c>
      <c r="HK109" t="s">
        <v>1091</v>
      </c>
      <c r="HN109">
        <v>0</v>
      </c>
      <c r="HO109" t="s">
        <v>431</v>
      </c>
      <c r="IB109">
        <v>150</v>
      </c>
      <c r="IC109" t="s">
        <v>1091</v>
      </c>
      <c r="IF109">
        <v>100</v>
      </c>
      <c r="IG109" t="s">
        <v>432</v>
      </c>
      <c r="IH109">
        <v>25</v>
      </c>
      <c r="II109" t="s">
        <v>433</v>
      </c>
      <c r="IP109">
        <v>20</v>
      </c>
      <c r="IQ109" t="s">
        <v>398</v>
      </c>
      <c r="JP109">
        <v>1</v>
      </c>
      <c r="JQ109">
        <v>50</v>
      </c>
      <c r="JR109">
        <v>15</v>
      </c>
      <c r="JX109">
        <v>8</v>
      </c>
      <c r="JY109">
        <v>128</v>
      </c>
      <c r="LH109">
        <v>512</v>
      </c>
      <c r="LI109">
        <v>8000</v>
      </c>
      <c r="LJ109">
        <v>0</v>
      </c>
    </row>
    <row r="110" spans="1:322">
      <c r="A110" t="s">
        <v>1171</v>
      </c>
      <c r="B110">
        <v>108</v>
      </c>
      <c r="C110" t="s">
        <v>1093</v>
      </c>
      <c r="D110" t="s">
        <v>1172</v>
      </c>
      <c r="F110">
        <v>65</v>
      </c>
      <c r="X110">
        <v>73731</v>
      </c>
      <c r="Y110" t="s">
        <v>1173</v>
      </c>
      <c r="Z110" t="s">
        <v>1173</v>
      </c>
      <c r="AB110" t="s">
        <v>495</v>
      </c>
      <c r="AC110" t="s">
        <v>522</v>
      </c>
      <c r="AD110" t="s">
        <v>404</v>
      </c>
      <c r="AW110" t="s">
        <v>521</v>
      </c>
      <c r="AZ110" t="s">
        <v>522</v>
      </c>
      <c r="BA110" t="s">
        <v>1174</v>
      </c>
      <c r="DZ110">
        <v>1</v>
      </c>
      <c r="EA110">
        <v>1</v>
      </c>
      <c r="EB110">
        <v>6</v>
      </c>
      <c r="ED110" t="s">
        <v>409</v>
      </c>
      <c r="ES110" t="s">
        <v>374</v>
      </c>
      <c r="FW110">
        <v>12</v>
      </c>
      <c r="FX110">
        <v>20</v>
      </c>
      <c r="GC110" t="s">
        <v>1114</v>
      </c>
      <c r="GL110">
        <v>0</v>
      </c>
      <c r="GM110">
        <v>1</v>
      </c>
      <c r="GR110">
        <v>0</v>
      </c>
      <c r="GS110">
        <v>8</v>
      </c>
      <c r="GT110">
        <v>0</v>
      </c>
      <c r="GU110">
        <v>0</v>
      </c>
      <c r="GV110">
        <v>1</v>
      </c>
      <c r="GW110">
        <v>1</v>
      </c>
      <c r="GX110">
        <v>1</v>
      </c>
      <c r="GZ110">
        <v>50</v>
      </c>
      <c r="IB110">
        <v>16</v>
      </c>
      <c r="IC110" t="s">
        <v>414</v>
      </c>
      <c r="ID110">
        <v>2</v>
      </c>
      <c r="IE110" t="s">
        <v>415</v>
      </c>
      <c r="IF110">
        <v>75</v>
      </c>
      <c r="IG110" t="s">
        <v>1175</v>
      </c>
      <c r="IH110">
        <v>15</v>
      </c>
      <c r="II110" t="s">
        <v>1176</v>
      </c>
      <c r="IP110">
        <v>5</v>
      </c>
      <c r="IQ110" t="s">
        <v>1177</v>
      </c>
      <c r="JP110">
        <v>1</v>
      </c>
      <c r="JX110">
        <v>8</v>
      </c>
      <c r="LH110">
        <v>512</v>
      </c>
      <c r="LI110">
        <v>8000</v>
      </c>
      <c r="LJ110">
        <v>0</v>
      </c>
    </row>
    <row r="111" spans="1:322">
      <c r="A111" t="s">
        <v>1178</v>
      </c>
      <c r="B111">
        <v>109</v>
      </c>
      <c r="C111" t="s">
        <v>1093</v>
      </c>
      <c r="D111" t="s">
        <v>1179</v>
      </c>
      <c r="F111">
        <v>65</v>
      </c>
      <c r="X111">
        <v>73731</v>
      </c>
      <c r="Y111" t="s">
        <v>1179</v>
      </c>
      <c r="Z111" t="s">
        <v>1179</v>
      </c>
      <c r="AB111" t="s">
        <v>495</v>
      </c>
      <c r="AC111" t="s">
        <v>1180</v>
      </c>
      <c r="AD111" t="s">
        <v>1181</v>
      </c>
      <c r="AE111" t="s">
        <v>1118</v>
      </c>
      <c r="AF111" t="s">
        <v>1182</v>
      </c>
      <c r="EA111">
        <v>1</v>
      </c>
      <c r="EB111">
        <v>3</v>
      </c>
      <c r="ED111" t="s">
        <v>409</v>
      </c>
      <c r="ES111" t="s">
        <v>374</v>
      </c>
      <c r="FW111">
        <v>12</v>
      </c>
      <c r="FX111">
        <v>20</v>
      </c>
      <c r="GC111" t="s">
        <v>1116</v>
      </c>
      <c r="GL111">
        <v>0</v>
      </c>
      <c r="GM111">
        <v>1</v>
      </c>
      <c r="GR111">
        <v>0</v>
      </c>
      <c r="GS111">
        <v>8</v>
      </c>
      <c r="GT111">
        <v>0</v>
      </c>
      <c r="GU111">
        <v>0</v>
      </c>
      <c r="GV111">
        <v>1</v>
      </c>
      <c r="GW111">
        <v>1</v>
      </c>
      <c r="GX111">
        <v>1</v>
      </c>
      <c r="GZ111">
        <v>50</v>
      </c>
      <c r="IB111">
        <v>16</v>
      </c>
      <c r="IC111" t="s">
        <v>414</v>
      </c>
      <c r="ID111">
        <v>2</v>
      </c>
      <c r="IE111" t="s">
        <v>415</v>
      </c>
      <c r="IF111">
        <v>30</v>
      </c>
      <c r="IG111" t="s">
        <v>1183</v>
      </c>
      <c r="IH111">
        <v>90</v>
      </c>
      <c r="II111" t="s">
        <v>1184</v>
      </c>
      <c r="JP111">
        <v>1</v>
      </c>
      <c r="JX111">
        <v>8</v>
      </c>
      <c r="LH111">
        <v>512</v>
      </c>
      <c r="LI111">
        <v>8000</v>
      </c>
      <c r="LJ111">
        <v>0</v>
      </c>
    </row>
    <row r="112" spans="1:322">
      <c r="A112" t="s">
        <v>1185</v>
      </c>
      <c r="B112">
        <v>110</v>
      </c>
      <c r="C112" t="s">
        <v>1093</v>
      </c>
      <c r="D112" t="s">
        <v>1186</v>
      </c>
      <c r="F112">
        <v>65</v>
      </c>
      <c r="X112">
        <v>73731</v>
      </c>
      <c r="Y112" t="s">
        <v>1187</v>
      </c>
      <c r="Z112" t="s">
        <v>1187</v>
      </c>
      <c r="AB112" t="s">
        <v>495</v>
      </c>
      <c r="AC112" t="s">
        <v>563</v>
      </c>
      <c r="AD112" t="s">
        <v>941</v>
      </c>
      <c r="AE112" t="s">
        <v>1188</v>
      </c>
      <c r="AF112" t="s">
        <v>1189</v>
      </c>
      <c r="AW112" t="s">
        <v>1190</v>
      </c>
      <c r="AZ112" t="s">
        <v>1188</v>
      </c>
      <c r="BA112" t="s">
        <v>1191</v>
      </c>
      <c r="DZ112">
        <v>1</v>
      </c>
      <c r="EA112">
        <v>1</v>
      </c>
      <c r="EB112">
        <v>6</v>
      </c>
      <c r="ED112" t="s">
        <v>409</v>
      </c>
      <c r="ES112" t="s">
        <v>374</v>
      </c>
      <c r="FW112">
        <v>12</v>
      </c>
      <c r="FX112">
        <v>20</v>
      </c>
      <c r="GL112">
        <v>0</v>
      </c>
      <c r="GM112">
        <v>1</v>
      </c>
      <c r="GR112">
        <v>0</v>
      </c>
      <c r="GS112">
        <v>8</v>
      </c>
      <c r="GT112">
        <v>0</v>
      </c>
      <c r="GU112">
        <v>0</v>
      </c>
      <c r="GV112">
        <v>1</v>
      </c>
      <c r="GW112">
        <v>1</v>
      </c>
      <c r="GX112">
        <v>1</v>
      </c>
      <c r="GZ112">
        <v>50</v>
      </c>
      <c r="IB112">
        <v>16</v>
      </c>
      <c r="IC112" t="s">
        <v>414</v>
      </c>
      <c r="ID112">
        <v>2</v>
      </c>
      <c r="IE112" t="s">
        <v>415</v>
      </c>
      <c r="IF112">
        <v>35</v>
      </c>
      <c r="IG112" t="s">
        <v>1037</v>
      </c>
      <c r="IH112">
        <v>150</v>
      </c>
      <c r="II112" t="s">
        <v>1038</v>
      </c>
      <c r="JP112">
        <v>1</v>
      </c>
      <c r="JX112">
        <v>8</v>
      </c>
      <c r="LH112">
        <v>512</v>
      </c>
      <c r="LI112">
        <v>8000</v>
      </c>
      <c r="LJ112">
        <v>0</v>
      </c>
    </row>
    <row r="113" spans="1:322">
      <c r="A113" t="s">
        <v>1192</v>
      </c>
      <c r="B113">
        <v>111</v>
      </c>
      <c r="C113" t="s">
        <v>1093</v>
      </c>
      <c r="D113" t="s">
        <v>1193</v>
      </c>
      <c r="E113">
        <v>35</v>
      </c>
      <c r="F113">
        <v>2</v>
      </c>
      <c r="EA113">
        <v>1</v>
      </c>
      <c r="EB113">
        <v>3</v>
      </c>
      <c r="ED113" t="s">
        <v>372</v>
      </c>
      <c r="EG113" t="s">
        <v>1098</v>
      </c>
      <c r="EQ113" t="s">
        <v>370</v>
      </c>
      <c r="ER113" t="s">
        <v>370</v>
      </c>
      <c r="ES113" t="s">
        <v>374</v>
      </c>
      <c r="EW113">
        <v>1</v>
      </c>
      <c r="EY113">
        <v>1</v>
      </c>
      <c r="EZ113">
        <v>1</v>
      </c>
      <c r="FH113">
        <v>1</v>
      </c>
      <c r="FJ113">
        <v>1</v>
      </c>
      <c r="FW113">
        <v>18</v>
      </c>
      <c r="FX113">
        <v>20</v>
      </c>
      <c r="GC113" t="s">
        <v>1160</v>
      </c>
      <c r="GL113">
        <v>1</v>
      </c>
      <c r="GM113">
        <v>1</v>
      </c>
      <c r="GR113">
        <v>1</v>
      </c>
      <c r="GS113">
        <v>6</v>
      </c>
      <c r="GT113">
        <v>16</v>
      </c>
      <c r="GU113">
        <v>1</v>
      </c>
      <c r="GV113">
        <v>1</v>
      </c>
      <c r="HH113" t="s">
        <v>1194</v>
      </c>
      <c r="HI113" t="s">
        <v>1195</v>
      </c>
      <c r="HJ113" t="s">
        <v>1196</v>
      </c>
      <c r="HK113" t="s">
        <v>1197</v>
      </c>
      <c r="HL113" t="s">
        <v>1198</v>
      </c>
      <c r="HM113" t="s">
        <v>1199</v>
      </c>
      <c r="IB113">
        <v>70</v>
      </c>
      <c r="IC113" t="s">
        <v>432</v>
      </c>
      <c r="ID113">
        <v>6</v>
      </c>
      <c r="IE113" t="s">
        <v>433</v>
      </c>
      <c r="IN113">
        <v>2</v>
      </c>
      <c r="IO113" t="s">
        <v>398</v>
      </c>
      <c r="IP113">
        <v>10</v>
      </c>
      <c r="IQ113" t="s">
        <v>398</v>
      </c>
      <c r="JP113">
        <v>1</v>
      </c>
      <c r="JQ113">
        <v>20</v>
      </c>
      <c r="JR113">
        <v>10</v>
      </c>
      <c r="JX113">
        <v>8</v>
      </c>
      <c r="JY113">
        <v>128</v>
      </c>
      <c r="KM113" t="s">
        <v>437</v>
      </c>
      <c r="LA113">
        <v>30</v>
      </c>
      <c r="LB113">
        <v>15</v>
      </c>
      <c r="LC113">
        <v>15</v>
      </c>
      <c r="LD113">
        <v>15</v>
      </c>
      <c r="LH113">
        <v>640</v>
      </c>
      <c r="LI113">
        <v>16000</v>
      </c>
      <c r="LJ113">
        <v>0</v>
      </c>
    </row>
    <row r="114" spans="1:322">
      <c r="A114" t="s">
        <v>1200</v>
      </c>
      <c r="B114">
        <v>112</v>
      </c>
      <c r="C114" t="s">
        <v>1093</v>
      </c>
      <c r="D114" t="s">
        <v>1201</v>
      </c>
      <c r="F114">
        <v>73</v>
      </c>
      <c r="S114" t="s">
        <v>1202</v>
      </c>
      <c r="CT114" t="s">
        <v>1130</v>
      </c>
      <c r="DI114">
        <v>35</v>
      </c>
      <c r="DO114" t="s">
        <v>1202</v>
      </c>
      <c r="EA114">
        <v>1</v>
      </c>
      <c r="EB114">
        <v>2</v>
      </c>
      <c r="ED114" t="s">
        <v>409</v>
      </c>
      <c r="EQ114" t="s">
        <v>383</v>
      </c>
      <c r="ER114" t="s">
        <v>383</v>
      </c>
      <c r="ES114" t="s">
        <v>374</v>
      </c>
      <c r="FJ114">
        <v>1</v>
      </c>
      <c r="FM114">
        <v>1</v>
      </c>
      <c r="FT114" t="s">
        <v>1130</v>
      </c>
      <c r="FW114">
        <v>18</v>
      </c>
      <c r="FX114">
        <v>20</v>
      </c>
      <c r="GC114" t="s">
        <v>1127</v>
      </c>
      <c r="GL114">
        <v>1</v>
      </c>
      <c r="GM114">
        <v>1</v>
      </c>
      <c r="GR114">
        <v>1</v>
      </c>
      <c r="GS114">
        <v>6</v>
      </c>
      <c r="GT114">
        <v>20</v>
      </c>
      <c r="GU114">
        <v>1</v>
      </c>
      <c r="GV114">
        <v>1</v>
      </c>
      <c r="HH114" t="s">
        <v>555</v>
      </c>
      <c r="HI114" t="s">
        <v>1203</v>
      </c>
      <c r="IB114">
        <v>4</v>
      </c>
      <c r="IC114" t="s">
        <v>1203</v>
      </c>
      <c r="IP114">
        <v>14</v>
      </c>
      <c r="IQ114" t="s">
        <v>398</v>
      </c>
      <c r="JP114">
        <v>1</v>
      </c>
      <c r="JX114">
        <v>8</v>
      </c>
      <c r="KM114" t="s">
        <v>873</v>
      </c>
      <c r="KN114">
        <v>12</v>
      </c>
      <c r="KO114">
        <v>8</v>
      </c>
      <c r="KP114">
        <v>10</v>
      </c>
      <c r="KQ114">
        <v>12</v>
      </c>
      <c r="KR114">
        <v>13</v>
      </c>
      <c r="KS114">
        <v>14</v>
      </c>
      <c r="KT114">
        <v>16</v>
      </c>
      <c r="KU114">
        <v>8</v>
      </c>
      <c r="KV114">
        <v>10</v>
      </c>
      <c r="KW114">
        <v>12</v>
      </c>
      <c r="KX114">
        <v>13</v>
      </c>
      <c r="KY114">
        <v>14</v>
      </c>
      <c r="KZ114" t="s">
        <v>1204</v>
      </c>
      <c r="LH114">
        <v>640</v>
      </c>
      <c r="LI114">
        <v>16000</v>
      </c>
      <c r="LJ114">
        <v>0</v>
      </c>
    </row>
    <row r="115" spans="1:322">
      <c r="A115" t="s">
        <v>1205</v>
      </c>
      <c r="B115">
        <v>113</v>
      </c>
      <c r="C115" t="s">
        <v>1093</v>
      </c>
      <c r="D115" t="s">
        <v>1206</v>
      </c>
      <c r="F115">
        <v>65</v>
      </c>
      <c r="X115">
        <v>73731</v>
      </c>
      <c r="Y115" t="s">
        <v>1206</v>
      </c>
      <c r="Z115" t="s">
        <v>1206</v>
      </c>
      <c r="AB115" t="s">
        <v>495</v>
      </c>
      <c r="AC115" t="s">
        <v>893</v>
      </c>
      <c r="AD115" t="s">
        <v>404</v>
      </c>
      <c r="AE115" t="s">
        <v>1207</v>
      </c>
      <c r="AF115" t="s">
        <v>498</v>
      </c>
      <c r="DZ115">
        <v>1</v>
      </c>
      <c r="EA115">
        <v>1</v>
      </c>
      <c r="EB115">
        <v>6</v>
      </c>
      <c r="ED115" t="s">
        <v>409</v>
      </c>
      <c r="ES115" t="s">
        <v>374</v>
      </c>
      <c r="FW115">
        <v>18</v>
      </c>
      <c r="FX115">
        <v>20</v>
      </c>
      <c r="GC115" t="s">
        <v>1171</v>
      </c>
      <c r="GL115">
        <v>0</v>
      </c>
      <c r="GM115">
        <v>1</v>
      </c>
      <c r="GR115">
        <v>0</v>
      </c>
      <c r="GS115">
        <v>8</v>
      </c>
      <c r="GT115">
        <v>0</v>
      </c>
      <c r="GU115">
        <v>0</v>
      </c>
      <c r="GV115">
        <v>1</v>
      </c>
      <c r="GW115">
        <v>1</v>
      </c>
      <c r="GX115">
        <v>1</v>
      </c>
      <c r="GZ115">
        <v>50</v>
      </c>
      <c r="IB115">
        <v>16</v>
      </c>
      <c r="IC115" t="s">
        <v>414</v>
      </c>
      <c r="ID115">
        <v>2</v>
      </c>
      <c r="IE115" t="s">
        <v>415</v>
      </c>
      <c r="IF115">
        <v>60</v>
      </c>
      <c r="IG115" t="s">
        <v>432</v>
      </c>
      <c r="IH115">
        <v>15</v>
      </c>
      <c r="II115" t="s">
        <v>433</v>
      </c>
      <c r="IJ115">
        <v>20</v>
      </c>
      <c r="IK115" t="s">
        <v>1208</v>
      </c>
      <c r="JP115">
        <v>1</v>
      </c>
      <c r="JX115">
        <v>8</v>
      </c>
      <c r="LH115">
        <v>640</v>
      </c>
      <c r="LI115">
        <v>16000</v>
      </c>
      <c r="LJ115">
        <v>0</v>
      </c>
    </row>
    <row r="116" spans="1:322">
      <c r="A116" t="s">
        <v>1209</v>
      </c>
      <c r="B116">
        <v>114</v>
      </c>
      <c r="C116" t="s">
        <v>1093</v>
      </c>
      <c r="D116" t="s">
        <v>1210</v>
      </c>
      <c r="F116">
        <v>81</v>
      </c>
      <c r="X116">
        <v>303747</v>
      </c>
      <c r="Y116" t="s">
        <v>1211</v>
      </c>
      <c r="Z116" t="s">
        <v>1212</v>
      </c>
      <c r="AB116" t="s">
        <v>495</v>
      </c>
      <c r="AC116" t="s">
        <v>491</v>
      </c>
      <c r="AD116">
        <f>-DM34</f>
        <v>0</v>
      </c>
      <c r="AE116" t="s">
        <v>492</v>
      </c>
      <c r="AF116">
        <f>-DM34</f>
        <v>0</v>
      </c>
      <c r="AG116" t="s">
        <v>493</v>
      </c>
      <c r="AH116">
        <f>-DM34</f>
        <v>0</v>
      </c>
      <c r="AZ116" t="s">
        <v>1213</v>
      </c>
      <c r="BA116" t="s">
        <v>1144</v>
      </c>
      <c r="BB116" t="s">
        <v>1214</v>
      </c>
      <c r="BC116" t="s">
        <v>1145</v>
      </c>
      <c r="EA116">
        <v>1</v>
      </c>
      <c r="EB116">
        <v>8</v>
      </c>
      <c r="ED116" t="s">
        <v>409</v>
      </c>
      <c r="ES116" t="s">
        <v>374</v>
      </c>
      <c r="FW116">
        <v>18</v>
      </c>
      <c r="FX116">
        <v>20</v>
      </c>
      <c r="GC116" t="s">
        <v>1142</v>
      </c>
      <c r="GL116">
        <v>0</v>
      </c>
      <c r="GM116">
        <v>1</v>
      </c>
      <c r="GR116">
        <v>0</v>
      </c>
      <c r="GS116">
        <v>8</v>
      </c>
      <c r="GT116">
        <v>0</v>
      </c>
      <c r="GU116">
        <v>0</v>
      </c>
      <c r="GV116">
        <v>1</v>
      </c>
      <c r="GW116">
        <v>1</v>
      </c>
      <c r="GX116">
        <v>1</v>
      </c>
      <c r="GZ116">
        <v>50</v>
      </c>
      <c r="IB116">
        <v>6</v>
      </c>
      <c r="IC116" t="s">
        <v>414</v>
      </c>
      <c r="ID116">
        <v>1</v>
      </c>
      <c r="IE116" t="s">
        <v>415</v>
      </c>
      <c r="IF116">
        <v>25</v>
      </c>
      <c r="IG116" t="s">
        <v>503</v>
      </c>
      <c r="IH116">
        <v>60</v>
      </c>
      <c r="II116" t="s">
        <v>504</v>
      </c>
      <c r="IJ116">
        <v>5</v>
      </c>
      <c r="IK116" t="s">
        <v>1146</v>
      </c>
      <c r="IL116">
        <v>100</v>
      </c>
      <c r="IM116" t="s">
        <v>1147</v>
      </c>
      <c r="IN116">
        <v>7</v>
      </c>
      <c r="IO116" t="s">
        <v>398</v>
      </c>
      <c r="IP116">
        <v>15</v>
      </c>
      <c r="IQ116" t="s">
        <v>398</v>
      </c>
      <c r="JP116">
        <v>1</v>
      </c>
      <c r="JT116">
        <v>16385</v>
      </c>
      <c r="JX116">
        <v>8</v>
      </c>
      <c r="KM116" t="s">
        <v>437</v>
      </c>
      <c r="KN116">
        <v>2</v>
      </c>
      <c r="KO116">
        <v>1</v>
      </c>
      <c r="KP116">
        <v>2</v>
      </c>
      <c r="KQ116">
        <v>3</v>
      </c>
      <c r="KR116">
        <v>4</v>
      </c>
      <c r="KS116">
        <v>5</v>
      </c>
      <c r="KT116">
        <v>3</v>
      </c>
      <c r="KU116">
        <v>1</v>
      </c>
      <c r="KV116">
        <v>2</v>
      </c>
      <c r="KW116">
        <v>3</v>
      </c>
      <c r="KX116">
        <v>4</v>
      </c>
      <c r="KY116">
        <v>5</v>
      </c>
      <c r="KZ116" t="s">
        <v>1215</v>
      </c>
      <c r="LH116">
        <v>640</v>
      </c>
      <c r="LI116">
        <v>16000</v>
      </c>
      <c r="LJ116">
        <v>0</v>
      </c>
    </row>
    <row r="117" spans="1:322">
      <c r="A117" t="s">
        <v>1216</v>
      </c>
      <c r="B117">
        <v>115</v>
      </c>
      <c r="C117" t="s">
        <v>1093</v>
      </c>
      <c r="D117" t="s">
        <v>1217</v>
      </c>
      <c r="F117">
        <v>65</v>
      </c>
      <c r="X117">
        <v>73731</v>
      </c>
      <c r="Y117" t="s">
        <v>1218</v>
      </c>
      <c r="Z117" t="s">
        <v>1218</v>
      </c>
      <c r="AB117" t="s">
        <v>495</v>
      </c>
      <c r="AC117" t="s">
        <v>1219</v>
      </c>
      <c r="AD117" t="s">
        <v>404</v>
      </c>
      <c r="AE117" t="s">
        <v>1220</v>
      </c>
      <c r="AF117" t="s">
        <v>404</v>
      </c>
      <c r="AG117" t="s">
        <v>491</v>
      </c>
      <c r="AH117" t="s">
        <v>1221</v>
      </c>
      <c r="DZ117">
        <v>1</v>
      </c>
      <c r="EA117">
        <v>1</v>
      </c>
      <c r="EB117">
        <v>1</v>
      </c>
      <c r="ED117" t="s">
        <v>409</v>
      </c>
      <c r="ES117" t="s">
        <v>374</v>
      </c>
      <c r="FW117">
        <v>18</v>
      </c>
      <c r="FX117">
        <v>20</v>
      </c>
      <c r="GC117" t="s">
        <v>1178</v>
      </c>
      <c r="GD117" t="s">
        <v>1151</v>
      </c>
      <c r="GL117">
        <v>0</v>
      </c>
      <c r="GM117">
        <v>1</v>
      </c>
      <c r="GR117">
        <v>0</v>
      </c>
      <c r="GS117">
        <v>8</v>
      </c>
      <c r="GT117">
        <v>0</v>
      </c>
      <c r="GU117">
        <v>0</v>
      </c>
      <c r="GV117">
        <v>1</v>
      </c>
      <c r="GW117">
        <v>1</v>
      </c>
      <c r="GX117">
        <v>1</v>
      </c>
      <c r="GZ117">
        <v>50</v>
      </c>
      <c r="IB117">
        <v>16</v>
      </c>
      <c r="IC117" t="s">
        <v>414</v>
      </c>
      <c r="ID117">
        <v>3</v>
      </c>
      <c r="IE117" t="s">
        <v>415</v>
      </c>
      <c r="IF117">
        <v>50</v>
      </c>
      <c r="IG117" t="s">
        <v>1222</v>
      </c>
      <c r="IH117">
        <v>25</v>
      </c>
      <c r="II117" t="s">
        <v>1223</v>
      </c>
      <c r="IJ117">
        <v>7</v>
      </c>
      <c r="IK117" t="s">
        <v>979</v>
      </c>
      <c r="IL117">
        <v>50</v>
      </c>
      <c r="IM117" t="s">
        <v>980</v>
      </c>
      <c r="JP117">
        <v>1</v>
      </c>
      <c r="JX117">
        <v>8</v>
      </c>
      <c r="LH117">
        <v>640</v>
      </c>
      <c r="LI117">
        <v>16000</v>
      </c>
      <c r="LJ117">
        <v>0</v>
      </c>
    </row>
    <row r="118" spans="1:322">
      <c r="A118" t="s">
        <v>1224</v>
      </c>
      <c r="B118">
        <v>116</v>
      </c>
      <c r="C118" t="s">
        <v>1093</v>
      </c>
      <c r="D118" t="s">
        <v>1225</v>
      </c>
      <c r="E118">
        <v>32</v>
      </c>
      <c r="F118">
        <v>79</v>
      </c>
      <c r="Z118" t="s">
        <v>1225</v>
      </c>
      <c r="AA118" t="s">
        <v>495</v>
      </c>
      <c r="EA118">
        <v>1</v>
      </c>
      <c r="EB118">
        <v>0</v>
      </c>
      <c r="ED118" t="s">
        <v>372</v>
      </c>
      <c r="EG118" t="s">
        <v>1098</v>
      </c>
      <c r="EQ118" t="s">
        <v>370</v>
      </c>
      <c r="ER118" t="s">
        <v>370</v>
      </c>
      <c r="ES118" t="s">
        <v>374</v>
      </c>
      <c r="EW118">
        <v>1</v>
      </c>
      <c r="EY118">
        <v>1</v>
      </c>
      <c r="EZ118">
        <v>1</v>
      </c>
      <c r="FH118">
        <v>1</v>
      </c>
      <c r="FW118">
        <v>24</v>
      </c>
      <c r="FX118">
        <v>20</v>
      </c>
      <c r="GC118" t="s">
        <v>1192</v>
      </c>
      <c r="GL118">
        <v>1</v>
      </c>
      <c r="GM118">
        <v>1</v>
      </c>
      <c r="GR118">
        <v>1</v>
      </c>
      <c r="GS118">
        <v>8</v>
      </c>
      <c r="GT118">
        <v>4</v>
      </c>
      <c r="GU118">
        <v>0</v>
      </c>
      <c r="GV118">
        <v>1</v>
      </c>
      <c r="HH118" t="s">
        <v>941</v>
      </c>
      <c r="HI118" t="s">
        <v>1226</v>
      </c>
      <c r="HJ118">
        <v>0</v>
      </c>
      <c r="HK118" t="s">
        <v>1227</v>
      </c>
      <c r="HL118">
        <v>0</v>
      </c>
      <c r="HM118" t="s">
        <v>505</v>
      </c>
      <c r="HN118">
        <v>0</v>
      </c>
      <c r="HO118" t="s">
        <v>431</v>
      </c>
      <c r="IB118">
        <v>400</v>
      </c>
      <c r="IC118" t="s">
        <v>412</v>
      </c>
      <c r="ID118">
        <v>0</v>
      </c>
      <c r="IE118" t="s">
        <v>413</v>
      </c>
      <c r="IF118">
        <v>0</v>
      </c>
      <c r="IG118" t="s">
        <v>1228</v>
      </c>
      <c r="IH118">
        <v>90</v>
      </c>
      <c r="II118" t="s">
        <v>1229</v>
      </c>
      <c r="IJ118">
        <v>0</v>
      </c>
      <c r="IK118" t="s">
        <v>1230</v>
      </c>
      <c r="JP118">
        <v>1</v>
      </c>
      <c r="JX118">
        <v>8</v>
      </c>
      <c r="JY118">
        <v>128</v>
      </c>
      <c r="LH118">
        <v>768</v>
      </c>
      <c r="LI118">
        <v>32000</v>
      </c>
      <c r="LJ118">
        <v>0</v>
      </c>
    </row>
    <row r="119" spans="1:322">
      <c r="A119" t="s">
        <v>1231</v>
      </c>
      <c r="B119">
        <v>117</v>
      </c>
      <c r="C119" t="s">
        <v>1093</v>
      </c>
      <c r="D119" t="s">
        <v>1232</v>
      </c>
      <c r="E119">
        <v>36</v>
      </c>
      <c r="F119">
        <v>18</v>
      </c>
      <c r="Y119" t="s">
        <v>1233</v>
      </c>
      <c r="AA119" t="s">
        <v>495</v>
      </c>
      <c r="AC119" t="s">
        <v>1234</v>
      </c>
      <c r="AD119" t="s">
        <v>1221</v>
      </c>
      <c r="AF119" t="s">
        <v>1235</v>
      </c>
      <c r="CT119" t="s">
        <v>1236</v>
      </c>
      <c r="EA119">
        <v>1</v>
      </c>
      <c r="EB119">
        <v>3</v>
      </c>
      <c r="ED119" t="s">
        <v>409</v>
      </c>
      <c r="EG119" t="s">
        <v>1109</v>
      </c>
      <c r="EQ119" t="s">
        <v>383</v>
      </c>
      <c r="ER119" t="s">
        <v>383</v>
      </c>
      <c r="ES119" t="s">
        <v>374</v>
      </c>
      <c r="FH119">
        <v>1</v>
      </c>
      <c r="FW119">
        <v>24</v>
      </c>
      <c r="FX119">
        <v>20</v>
      </c>
      <c r="GC119" t="s">
        <v>1168</v>
      </c>
      <c r="GD119" t="s">
        <v>1200</v>
      </c>
      <c r="GL119">
        <v>0</v>
      </c>
      <c r="GM119">
        <v>1</v>
      </c>
      <c r="GR119">
        <v>1</v>
      </c>
      <c r="GS119">
        <v>8</v>
      </c>
      <c r="GT119">
        <v>35</v>
      </c>
      <c r="GU119">
        <v>0</v>
      </c>
      <c r="GV119">
        <v>1</v>
      </c>
      <c r="GW119">
        <v>1</v>
      </c>
      <c r="HH119" t="s">
        <v>1235</v>
      </c>
      <c r="HI119" t="s">
        <v>1237</v>
      </c>
      <c r="IB119">
        <v>750</v>
      </c>
      <c r="IC119" t="s">
        <v>412</v>
      </c>
      <c r="ID119">
        <v>625</v>
      </c>
      <c r="IE119" t="s">
        <v>413</v>
      </c>
      <c r="IF119">
        <v>25</v>
      </c>
      <c r="IG119" t="s">
        <v>682</v>
      </c>
      <c r="IH119">
        <v>15</v>
      </c>
      <c r="II119" t="s">
        <v>618</v>
      </c>
      <c r="IJ119">
        <v>10</v>
      </c>
      <c r="IK119" t="s">
        <v>1238</v>
      </c>
      <c r="IL119">
        <v>40</v>
      </c>
      <c r="IM119" t="s">
        <v>1239</v>
      </c>
      <c r="IP119">
        <v>15</v>
      </c>
      <c r="IQ119" t="s">
        <v>1240</v>
      </c>
      <c r="JP119">
        <v>1</v>
      </c>
      <c r="JX119">
        <v>8</v>
      </c>
      <c r="JZ119">
        <v>3</v>
      </c>
      <c r="KA119">
        <v>2</v>
      </c>
      <c r="KB119">
        <v>3</v>
      </c>
      <c r="KC119">
        <v>4</v>
      </c>
      <c r="KD119">
        <v>4</v>
      </c>
      <c r="KE119">
        <v>4</v>
      </c>
      <c r="KF119">
        <v>6</v>
      </c>
      <c r="KG119">
        <v>2</v>
      </c>
      <c r="KH119">
        <v>3</v>
      </c>
      <c r="KI119">
        <v>4</v>
      </c>
      <c r="KJ119">
        <v>4</v>
      </c>
      <c r="KK119">
        <v>4</v>
      </c>
      <c r="LH119">
        <v>768</v>
      </c>
      <c r="LI119">
        <v>32000</v>
      </c>
      <c r="LJ119">
        <v>0</v>
      </c>
    </row>
    <row r="120" spans="1:322">
      <c r="A120" t="s">
        <v>1241</v>
      </c>
      <c r="B120">
        <v>118</v>
      </c>
      <c r="C120" t="s">
        <v>1093</v>
      </c>
      <c r="D120" t="s">
        <v>1242</v>
      </c>
      <c r="F120">
        <v>66</v>
      </c>
      <c r="X120">
        <v>42883</v>
      </c>
      <c r="Y120" t="s">
        <v>1243</v>
      </c>
      <c r="AB120" t="s">
        <v>495</v>
      </c>
      <c r="AZ120" t="s">
        <v>1244</v>
      </c>
      <c r="BA120">
        <v>1</v>
      </c>
      <c r="BB120" t="s">
        <v>1245</v>
      </c>
      <c r="BC120" t="s">
        <v>1145</v>
      </c>
      <c r="EA120">
        <v>1</v>
      </c>
      <c r="EB120">
        <v>4</v>
      </c>
      <c r="ED120" t="s">
        <v>409</v>
      </c>
      <c r="ES120" t="s">
        <v>374</v>
      </c>
      <c r="FW120">
        <v>24</v>
      </c>
      <c r="FX120">
        <v>20</v>
      </c>
      <c r="GC120" t="s">
        <v>1209</v>
      </c>
      <c r="GL120">
        <v>0</v>
      </c>
      <c r="GM120">
        <v>1</v>
      </c>
      <c r="GR120">
        <v>0</v>
      </c>
      <c r="GS120">
        <v>8</v>
      </c>
      <c r="GT120">
        <v>0</v>
      </c>
      <c r="GU120">
        <v>0</v>
      </c>
      <c r="GV120">
        <v>1</v>
      </c>
      <c r="GW120">
        <v>1</v>
      </c>
      <c r="GX120">
        <v>1</v>
      </c>
      <c r="GZ120">
        <v>50</v>
      </c>
      <c r="IB120">
        <v>6</v>
      </c>
      <c r="IC120" t="s">
        <v>414</v>
      </c>
      <c r="ID120">
        <v>1</v>
      </c>
      <c r="IE120" t="s">
        <v>415</v>
      </c>
      <c r="IJ120">
        <v>6</v>
      </c>
      <c r="IK120" t="s">
        <v>1146</v>
      </c>
      <c r="IL120">
        <v>100</v>
      </c>
      <c r="IM120" t="s">
        <v>1147</v>
      </c>
      <c r="IN120">
        <v>4</v>
      </c>
      <c r="IO120" t="s">
        <v>398</v>
      </c>
      <c r="IP120">
        <v>12</v>
      </c>
      <c r="IQ120" t="s">
        <v>398</v>
      </c>
      <c r="JP120">
        <v>1</v>
      </c>
      <c r="JT120">
        <v>16385</v>
      </c>
      <c r="JX120">
        <v>8</v>
      </c>
      <c r="KM120" t="s">
        <v>460</v>
      </c>
      <c r="KN120">
        <v>1</v>
      </c>
      <c r="KT120">
        <v>10</v>
      </c>
      <c r="KU120">
        <v>6</v>
      </c>
      <c r="KV120">
        <v>8</v>
      </c>
      <c r="KW120">
        <v>10</v>
      </c>
      <c r="KX120">
        <v>12</v>
      </c>
      <c r="KY120">
        <v>15</v>
      </c>
      <c r="KZ120" t="s">
        <v>1246</v>
      </c>
      <c r="LH120">
        <v>768</v>
      </c>
      <c r="LI120">
        <v>32000</v>
      </c>
      <c r="LJ120">
        <v>0</v>
      </c>
    </row>
    <row r="121" spans="1:322">
      <c r="A121" t="s">
        <v>1247</v>
      </c>
      <c r="B121">
        <v>119</v>
      </c>
      <c r="C121" t="s">
        <v>1093</v>
      </c>
      <c r="D121" t="s">
        <v>1248</v>
      </c>
      <c r="F121">
        <v>66</v>
      </c>
      <c r="X121">
        <v>59270</v>
      </c>
      <c r="Y121" t="s">
        <v>1248</v>
      </c>
      <c r="AB121" t="s">
        <v>495</v>
      </c>
      <c r="AZ121" t="s">
        <v>1249</v>
      </c>
      <c r="BA121" t="s">
        <v>404</v>
      </c>
      <c r="BB121" t="s">
        <v>1250</v>
      </c>
      <c r="BC121" t="s">
        <v>405</v>
      </c>
      <c r="BD121" t="s">
        <v>1251</v>
      </c>
      <c r="BE121">
        <v>1</v>
      </c>
      <c r="DE121" t="s">
        <v>1131</v>
      </c>
      <c r="DO121" t="s">
        <v>1252</v>
      </c>
      <c r="EA121">
        <v>1</v>
      </c>
      <c r="EB121">
        <v>0</v>
      </c>
      <c r="ED121" t="s">
        <v>409</v>
      </c>
      <c r="ES121" t="s">
        <v>374</v>
      </c>
      <c r="FM121">
        <v>1</v>
      </c>
      <c r="FW121">
        <v>24</v>
      </c>
      <c r="FX121">
        <v>20</v>
      </c>
      <c r="GC121" t="s">
        <v>1149</v>
      </c>
      <c r="GD121" t="s">
        <v>1209</v>
      </c>
      <c r="GL121">
        <v>0</v>
      </c>
      <c r="GM121">
        <v>1</v>
      </c>
      <c r="GR121">
        <v>1</v>
      </c>
      <c r="GS121">
        <v>8</v>
      </c>
      <c r="GT121">
        <v>1</v>
      </c>
      <c r="GU121">
        <v>0</v>
      </c>
      <c r="GV121">
        <v>1</v>
      </c>
      <c r="GW121">
        <v>1</v>
      </c>
      <c r="GX121">
        <v>1</v>
      </c>
      <c r="GZ121">
        <v>50</v>
      </c>
      <c r="IB121">
        <v>5</v>
      </c>
      <c r="IC121" t="s">
        <v>414</v>
      </c>
      <c r="ID121">
        <v>1</v>
      </c>
      <c r="IE121" t="s">
        <v>415</v>
      </c>
      <c r="IF121">
        <v>150</v>
      </c>
      <c r="IG121" t="s">
        <v>1253</v>
      </c>
      <c r="IH121">
        <v>30</v>
      </c>
      <c r="II121" t="s">
        <v>1254</v>
      </c>
      <c r="IJ121">
        <v>100</v>
      </c>
      <c r="IK121" t="s">
        <v>1255</v>
      </c>
      <c r="IL121">
        <v>50</v>
      </c>
      <c r="IM121" t="s">
        <v>1256</v>
      </c>
      <c r="IN121">
        <v>100</v>
      </c>
      <c r="IO121" t="s">
        <v>1147</v>
      </c>
      <c r="IP121">
        <v>7</v>
      </c>
      <c r="IQ121" t="s">
        <v>398</v>
      </c>
      <c r="JP121">
        <v>1</v>
      </c>
      <c r="JT121">
        <v>11</v>
      </c>
      <c r="JV121">
        <v>157</v>
      </c>
      <c r="JX121">
        <v>8</v>
      </c>
      <c r="KM121" t="s">
        <v>873</v>
      </c>
      <c r="KN121">
        <v>8</v>
      </c>
      <c r="KO121">
        <v>4</v>
      </c>
      <c r="KP121">
        <v>4</v>
      </c>
      <c r="KQ121">
        <v>5</v>
      </c>
      <c r="KR121">
        <v>5</v>
      </c>
      <c r="KS121">
        <v>6</v>
      </c>
      <c r="KT121">
        <v>16</v>
      </c>
      <c r="KU121">
        <v>4</v>
      </c>
      <c r="KV121">
        <v>5</v>
      </c>
      <c r="KW121">
        <v>6</v>
      </c>
      <c r="KX121">
        <v>6</v>
      </c>
      <c r="KY121">
        <v>7</v>
      </c>
      <c r="KZ121" t="s">
        <v>1257</v>
      </c>
      <c r="LH121">
        <v>768</v>
      </c>
      <c r="LI121">
        <v>32000</v>
      </c>
      <c r="LJ121">
        <v>0</v>
      </c>
    </row>
    <row r="122" spans="1:322">
      <c r="A122" t="s">
        <v>1258</v>
      </c>
      <c r="B122">
        <v>120</v>
      </c>
      <c r="C122" t="s">
        <v>1093</v>
      </c>
      <c r="D122" t="s">
        <v>1259</v>
      </c>
      <c r="F122">
        <v>65</v>
      </c>
      <c r="X122">
        <v>73729</v>
      </c>
      <c r="Y122" t="s">
        <v>1259</v>
      </c>
      <c r="Z122" t="s">
        <v>1259</v>
      </c>
      <c r="AB122" t="s">
        <v>495</v>
      </c>
      <c r="AC122" t="s">
        <v>654</v>
      </c>
      <c r="AD122" t="s">
        <v>404</v>
      </c>
      <c r="AE122" t="s">
        <v>1118</v>
      </c>
      <c r="AF122" t="s">
        <v>1182</v>
      </c>
      <c r="EA122">
        <v>1</v>
      </c>
      <c r="EB122">
        <v>7</v>
      </c>
      <c r="ED122" t="s">
        <v>409</v>
      </c>
      <c r="ES122" t="s">
        <v>374</v>
      </c>
      <c r="FW122">
        <v>24</v>
      </c>
      <c r="FX122">
        <v>20</v>
      </c>
      <c r="GC122" t="s">
        <v>1178</v>
      </c>
      <c r="GL122">
        <v>0</v>
      </c>
      <c r="GM122">
        <v>1</v>
      </c>
      <c r="GR122">
        <v>0</v>
      </c>
      <c r="GS122">
        <v>8</v>
      </c>
      <c r="GT122">
        <v>0</v>
      </c>
      <c r="GU122">
        <v>0</v>
      </c>
      <c r="GV122">
        <v>1</v>
      </c>
      <c r="GW122">
        <v>1</v>
      </c>
      <c r="GX122">
        <v>1</v>
      </c>
      <c r="GZ122">
        <v>50</v>
      </c>
      <c r="IB122">
        <v>16</v>
      </c>
      <c r="IC122" t="s">
        <v>414</v>
      </c>
      <c r="ID122">
        <v>2</v>
      </c>
      <c r="IE122" t="s">
        <v>415</v>
      </c>
      <c r="IF122">
        <v>300</v>
      </c>
      <c r="IG122" t="s">
        <v>655</v>
      </c>
      <c r="IH122">
        <v>25</v>
      </c>
      <c r="II122" t="s">
        <v>656</v>
      </c>
      <c r="JP122">
        <v>1</v>
      </c>
      <c r="JX122">
        <v>8</v>
      </c>
      <c r="LH122">
        <v>768</v>
      </c>
      <c r="LI122">
        <v>32000</v>
      </c>
      <c r="LJ122">
        <v>0</v>
      </c>
    </row>
    <row r="123" spans="1:322">
      <c r="A123" t="s">
        <v>1260</v>
      </c>
      <c r="B123">
        <v>121</v>
      </c>
      <c r="C123" t="s">
        <v>1093</v>
      </c>
      <c r="D123" t="s">
        <v>1261</v>
      </c>
      <c r="F123">
        <v>80</v>
      </c>
      <c r="S123" t="s">
        <v>1262</v>
      </c>
      <c r="W123" t="s">
        <v>1263</v>
      </c>
      <c r="X123">
        <v>42371</v>
      </c>
      <c r="AB123">
        <v>20</v>
      </c>
      <c r="CT123" t="s">
        <v>1264</v>
      </c>
      <c r="DI123">
        <v>36</v>
      </c>
      <c r="DO123" t="s">
        <v>1262</v>
      </c>
      <c r="EA123">
        <v>1</v>
      </c>
      <c r="EB123">
        <v>7</v>
      </c>
      <c r="ED123" t="s">
        <v>409</v>
      </c>
      <c r="EQ123" t="s">
        <v>383</v>
      </c>
      <c r="ER123" t="s">
        <v>383</v>
      </c>
      <c r="ES123" t="s">
        <v>374</v>
      </c>
      <c r="EX123">
        <v>4</v>
      </c>
      <c r="EY123">
        <v>1</v>
      </c>
      <c r="FA123">
        <v>1</v>
      </c>
      <c r="FJ123">
        <v>1</v>
      </c>
      <c r="FM123">
        <v>1</v>
      </c>
      <c r="FP123">
        <v>4</v>
      </c>
      <c r="FW123">
        <v>30</v>
      </c>
      <c r="FX123">
        <v>20</v>
      </c>
      <c r="GC123" t="s">
        <v>1200</v>
      </c>
      <c r="GD123" t="s">
        <v>1224</v>
      </c>
      <c r="GJ123">
        <v>10</v>
      </c>
      <c r="GL123">
        <v>1</v>
      </c>
      <c r="GM123">
        <v>1</v>
      </c>
      <c r="GR123">
        <v>1</v>
      </c>
      <c r="GS123">
        <v>8</v>
      </c>
      <c r="GT123">
        <v>25</v>
      </c>
      <c r="GU123">
        <v>0</v>
      </c>
      <c r="GV123">
        <v>1</v>
      </c>
      <c r="HH123" t="s">
        <v>404</v>
      </c>
      <c r="HI123" t="s">
        <v>1265</v>
      </c>
      <c r="HJ123" t="s">
        <v>405</v>
      </c>
      <c r="HK123" t="s">
        <v>1266</v>
      </c>
      <c r="HN123" t="s">
        <v>495</v>
      </c>
      <c r="HO123" t="s">
        <v>1267</v>
      </c>
      <c r="IB123">
        <v>6</v>
      </c>
      <c r="IC123" t="s">
        <v>1268</v>
      </c>
      <c r="ID123">
        <v>1</v>
      </c>
      <c r="IE123" t="s">
        <v>1269</v>
      </c>
      <c r="IF123">
        <v>1</v>
      </c>
      <c r="IG123" t="s">
        <v>1270</v>
      </c>
      <c r="IH123">
        <v>2</v>
      </c>
      <c r="II123" t="s">
        <v>1271</v>
      </c>
      <c r="IJ123">
        <v>6</v>
      </c>
      <c r="IK123" t="s">
        <v>1272</v>
      </c>
      <c r="IL123">
        <v>2</v>
      </c>
      <c r="IM123" t="s">
        <v>1273</v>
      </c>
      <c r="IP123">
        <v>7</v>
      </c>
      <c r="IQ123" t="s">
        <v>398</v>
      </c>
      <c r="JP123">
        <v>1</v>
      </c>
      <c r="JX123">
        <v>8</v>
      </c>
      <c r="KM123" t="s">
        <v>460</v>
      </c>
      <c r="KN123">
        <v>150</v>
      </c>
      <c r="KO123">
        <v>15</v>
      </c>
      <c r="KP123">
        <v>30</v>
      </c>
      <c r="KQ123">
        <v>45</v>
      </c>
      <c r="KR123">
        <v>55</v>
      </c>
      <c r="KS123">
        <v>65</v>
      </c>
      <c r="KT123">
        <v>200</v>
      </c>
      <c r="KU123">
        <v>15</v>
      </c>
      <c r="KV123">
        <v>30</v>
      </c>
      <c r="KW123">
        <v>45</v>
      </c>
      <c r="KX123">
        <v>55</v>
      </c>
      <c r="KY123">
        <v>65</v>
      </c>
      <c r="KZ123" t="s">
        <v>1274</v>
      </c>
      <c r="LH123">
        <v>896</v>
      </c>
      <c r="LI123">
        <v>64000</v>
      </c>
      <c r="LJ123">
        <v>0</v>
      </c>
    </row>
    <row r="124" spans="1:322">
      <c r="A124" t="s">
        <v>1275</v>
      </c>
      <c r="B124">
        <v>122</v>
      </c>
      <c r="C124" t="s">
        <v>1093</v>
      </c>
      <c r="D124" t="s">
        <v>1276</v>
      </c>
      <c r="F124">
        <v>65</v>
      </c>
      <c r="X124">
        <v>73731</v>
      </c>
      <c r="Y124" t="s">
        <v>1276</v>
      </c>
      <c r="Z124" t="s">
        <v>1276</v>
      </c>
      <c r="AB124" t="s">
        <v>495</v>
      </c>
      <c r="AC124" t="s">
        <v>492</v>
      </c>
      <c r="AD124" t="s">
        <v>941</v>
      </c>
      <c r="AE124" t="s">
        <v>522</v>
      </c>
      <c r="AF124" t="s">
        <v>599</v>
      </c>
      <c r="AG124" t="s">
        <v>893</v>
      </c>
      <c r="AH124" t="s">
        <v>1277</v>
      </c>
      <c r="AZ124" t="s">
        <v>893</v>
      </c>
      <c r="BA124" t="s">
        <v>405</v>
      </c>
      <c r="DZ124">
        <v>1</v>
      </c>
      <c r="EA124">
        <v>1</v>
      </c>
      <c r="EB124">
        <v>8</v>
      </c>
      <c r="ED124" t="s">
        <v>409</v>
      </c>
      <c r="ES124" t="s">
        <v>456</v>
      </c>
      <c r="FW124">
        <v>30</v>
      </c>
      <c r="FX124">
        <v>20</v>
      </c>
      <c r="GC124" t="s">
        <v>1205</v>
      </c>
      <c r="GL124">
        <v>0</v>
      </c>
      <c r="GM124">
        <v>1</v>
      </c>
      <c r="GR124">
        <v>0</v>
      </c>
      <c r="GS124">
        <v>8</v>
      </c>
      <c r="GT124">
        <v>0</v>
      </c>
      <c r="GU124">
        <v>0</v>
      </c>
      <c r="GV124">
        <v>1</v>
      </c>
      <c r="GW124">
        <v>1</v>
      </c>
      <c r="GX124">
        <v>1</v>
      </c>
      <c r="GZ124">
        <v>50</v>
      </c>
      <c r="IB124">
        <v>11</v>
      </c>
      <c r="IC124" t="s">
        <v>414</v>
      </c>
      <c r="ID124">
        <v>1</v>
      </c>
      <c r="IE124" t="s">
        <v>415</v>
      </c>
      <c r="IF124">
        <v>10</v>
      </c>
      <c r="IG124" t="s">
        <v>1278</v>
      </c>
      <c r="IH124">
        <v>40</v>
      </c>
      <c r="II124" t="s">
        <v>1279</v>
      </c>
      <c r="IJ124">
        <v>50</v>
      </c>
      <c r="IK124" t="s">
        <v>432</v>
      </c>
      <c r="IL124">
        <v>17</v>
      </c>
      <c r="IM124" t="s">
        <v>433</v>
      </c>
      <c r="JP124">
        <v>1</v>
      </c>
      <c r="JQ124">
        <v>40</v>
      </c>
      <c r="JR124">
        <v>5</v>
      </c>
      <c r="JX124">
        <v>8</v>
      </c>
      <c r="LH124">
        <v>896</v>
      </c>
      <c r="LI124">
        <v>64000</v>
      </c>
      <c r="LJ124">
        <v>0</v>
      </c>
    </row>
    <row r="125" spans="1:322">
      <c r="A125" t="s">
        <v>1280</v>
      </c>
      <c r="B125">
        <v>123</v>
      </c>
      <c r="C125" t="s">
        <v>1093</v>
      </c>
      <c r="D125" t="s">
        <v>1281</v>
      </c>
      <c r="F125">
        <v>66</v>
      </c>
      <c r="X125">
        <v>42371</v>
      </c>
      <c r="Y125" t="s">
        <v>1281</v>
      </c>
      <c r="Z125" t="s">
        <v>1281</v>
      </c>
      <c r="AB125" t="s">
        <v>495</v>
      </c>
      <c r="AC125" t="s">
        <v>676</v>
      </c>
      <c r="AD125">
        <f>-DM56</f>
        <v>0</v>
      </c>
      <c r="AE125" t="s">
        <v>561</v>
      </c>
      <c r="AF125">
        <f>-MIN(LN34,150)</f>
        <v>-150</v>
      </c>
      <c r="AG125" t="s">
        <v>564</v>
      </c>
      <c r="AH125">
        <f>-MIN(LN34,150)</f>
        <v>-150</v>
      </c>
      <c r="AI125" t="s">
        <v>563</v>
      </c>
      <c r="AJ125">
        <f>-MIN(LN34,150)</f>
        <v>-150</v>
      </c>
      <c r="EA125">
        <v>1</v>
      </c>
      <c r="EB125">
        <v>6</v>
      </c>
      <c r="ED125" t="s">
        <v>409</v>
      </c>
      <c r="ES125" t="s">
        <v>374</v>
      </c>
      <c r="ET125">
        <v>5</v>
      </c>
      <c r="EV125">
        <v>1</v>
      </c>
      <c r="FW125">
        <v>30</v>
      </c>
      <c r="FX125">
        <v>20</v>
      </c>
      <c r="GC125" t="s">
        <v>1247</v>
      </c>
      <c r="GL125">
        <v>0</v>
      </c>
      <c r="GM125">
        <v>1</v>
      </c>
      <c r="GR125">
        <v>0</v>
      </c>
      <c r="GS125">
        <v>8</v>
      </c>
      <c r="GT125">
        <v>0</v>
      </c>
      <c r="GU125">
        <v>0</v>
      </c>
      <c r="GV125">
        <v>1</v>
      </c>
      <c r="GW125">
        <v>1</v>
      </c>
      <c r="GX125">
        <v>1</v>
      </c>
      <c r="GZ125">
        <v>50</v>
      </c>
      <c r="IB125">
        <v>20</v>
      </c>
      <c r="IC125" t="s">
        <v>414</v>
      </c>
      <c r="ID125">
        <v>0</v>
      </c>
      <c r="IE125" t="s">
        <v>415</v>
      </c>
      <c r="IF125">
        <v>30</v>
      </c>
      <c r="IG125" t="s">
        <v>1282</v>
      </c>
      <c r="IH125">
        <v>5</v>
      </c>
      <c r="II125" t="s">
        <v>1283</v>
      </c>
      <c r="IJ125">
        <v>40</v>
      </c>
      <c r="IK125" t="s">
        <v>1284</v>
      </c>
      <c r="IL125">
        <v>100</v>
      </c>
      <c r="IM125" t="s">
        <v>1285</v>
      </c>
      <c r="JP125">
        <v>1</v>
      </c>
      <c r="JX125">
        <v>8</v>
      </c>
      <c r="LF125">
        <v>6</v>
      </c>
      <c r="LH125">
        <v>896</v>
      </c>
      <c r="LI125">
        <v>64000</v>
      </c>
      <c r="LJ125">
        <v>0</v>
      </c>
    </row>
    <row r="126" spans="1:322">
      <c r="A126" t="s">
        <v>1286</v>
      </c>
      <c r="B126">
        <v>124</v>
      </c>
      <c r="C126" t="s">
        <v>1093</v>
      </c>
      <c r="D126" t="s">
        <v>1287</v>
      </c>
      <c r="F126">
        <v>82</v>
      </c>
      <c r="X126">
        <v>4354</v>
      </c>
      <c r="Y126" t="s">
        <v>1287</v>
      </c>
      <c r="AB126" t="s">
        <v>495</v>
      </c>
      <c r="DO126" t="s">
        <v>1287</v>
      </c>
      <c r="EA126">
        <v>1</v>
      </c>
      <c r="EB126">
        <v>0</v>
      </c>
      <c r="ED126" t="s">
        <v>409</v>
      </c>
      <c r="ES126" t="s">
        <v>374</v>
      </c>
      <c r="FW126">
        <v>30</v>
      </c>
      <c r="FX126">
        <v>20</v>
      </c>
      <c r="GC126" t="s">
        <v>1216</v>
      </c>
      <c r="GL126">
        <v>0</v>
      </c>
      <c r="GM126">
        <v>1</v>
      </c>
      <c r="GR126">
        <v>0</v>
      </c>
      <c r="GS126">
        <v>8</v>
      </c>
      <c r="GT126">
        <v>0</v>
      </c>
      <c r="GU126">
        <v>0</v>
      </c>
      <c r="GV126">
        <v>1</v>
      </c>
      <c r="GW126">
        <v>1</v>
      </c>
      <c r="GX126">
        <v>1</v>
      </c>
      <c r="GZ126">
        <v>50</v>
      </c>
      <c r="HH126" t="s">
        <v>941</v>
      </c>
      <c r="HI126" t="s">
        <v>1288</v>
      </c>
      <c r="HJ126" t="s">
        <v>405</v>
      </c>
      <c r="HK126" t="s">
        <v>1289</v>
      </c>
      <c r="HL126" t="s">
        <v>405</v>
      </c>
      <c r="HM126" t="s">
        <v>1290</v>
      </c>
      <c r="IB126">
        <v>16</v>
      </c>
      <c r="IC126" t="s">
        <v>414</v>
      </c>
      <c r="ID126">
        <v>0</v>
      </c>
      <c r="IE126" t="s">
        <v>415</v>
      </c>
      <c r="IF126">
        <v>10</v>
      </c>
      <c r="IG126" t="s">
        <v>1291</v>
      </c>
      <c r="IH126">
        <v>100</v>
      </c>
      <c r="II126" t="s">
        <v>1292</v>
      </c>
      <c r="IJ126">
        <v>25</v>
      </c>
      <c r="IK126" t="s">
        <v>1293</v>
      </c>
      <c r="IL126">
        <v>5</v>
      </c>
      <c r="IM126" t="s">
        <v>1294</v>
      </c>
      <c r="JP126">
        <v>1</v>
      </c>
      <c r="JX126">
        <v>8</v>
      </c>
      <c r="LH126">
        <v>896</v>
      </c>
      <c r="LI126">
        <v>64000</v>
      </c>
      <c r="LJ126">
        <v>0</v>
      </c>
    </row>
    <row r="127" spans="1:322">
      <c r="A127" t="s">
        <v>1295</v>
      </c>
      <c r="B127">
        <v>125</v>
      </c>
      <c r="C127" t="s">
        <v>1093</v>
      </c>
      <c r="D127" t="s">
        <v>1296</v>
      </c>
      <c r="F127">
        <v>65</v>
      </c>
      <c r="X127">
        <v>73731</v>
      </c>
      <c r="Y127" t="s">
        <v>1297</v>
      </c>
      <c r="Z127" t="s">
        <v>1297</v>
      </c>
      <c r="AB127" t="s">
        <v>495</v>
      </c>
      <c r="AC127" t="s">
        <v>561</v>
      </c>
      <c r="AD127" t="s">
        <v>941</v>
      </c>
      <c r="AE127" t="s">
        <v>564</v>
      </c>
      <c r="AF127" t="s">
        <v>941</v>
      </c>
      <c r="AG127" t="s">
        <v>563</v>
      </c>
      <c r="AH127" t="s">
        <v>941</v>
      </c>
      <c r="DZ127">
        <v>1</v>
      </c>
      <c r="EA127">
        <v>1</v>
      </c>
      <c r="EB127">
        <v>8</v>
      </c>
      <c r="ED127" t="s">
        <v>409</v>
      </c>
      <c r="ES127" t="s">
        <v>374</v>
      </c>
      <c r="FW127">
        <v>30</v>
      </c>
      <c r="FX127">
        <v>20</v>
      </c>
      <c r="GL127">
        <v>0</v>
      </c>
      <c r="GM127">
        <v>1</v>
      </c>
      <c r="GR127">
        <v>0</v>
      </c>
      <c r="GS127">
        <v>8</v>
      </c>
      <c r="GT127">
        <v>0</v>
      </c>
      <c r="GU127">
        <v>0</v>
      </c>
      <c r="GV127">
        <v>1</v>
      </c>
      <c r="GW127">
        <v>1</v>
      </c>
      <c r="GX127">
        <v>1</v>
      </c>
      <c r="GZ127">
        <v>50</v>
      </c>
      <c r="IB127">
        <v>16</v>
      </c>
      <c r="IC127" t="s">
        <v>414</v>
      </c>
      <c r="ID127">
        <v>2</v>
      </c>
      <c r="IE127" t="s">
        <v>415</v>
      </c>
      <c r="IF127">
        <v>50</v>
      </c>
      <c r="IG127" t="s">
        <v>1037</v>
      </c>
      <c r="IH127">
        <v>120</v>
      </c>
      <c r="II127" t="s">
        <v>1038</v>
      </c>
      <c r="JP127">
        <v>1</v>
      </c>
      <c r="JX127">
        <v>8</v>
      </c>
      <c r="LH127">
        <v>896</v>
      </c>
      <c r="LI127">
        <v>64000</v>
      </c>
      <c r="LJ127">
        <v>0</v>
      </c>
    </row>
    <row r="128" spans="1:322">
      <c r="A128" t="s">
        <v>1298</v>
      </c>
      <c r="B128">
        <v>126</v>
      </c>
      <c r="C128" t="s">
        <v>1299</v>
      </c>
      <c r="D128" t="s">
        <v>1300</v>
      </c>
      <c r="E128">
        <v>32</v>
      </c>
      <c r="F128">
        <v>2</v>
      </c>
      <c r="CU128" t="s">
        <v>1301</v>
      </c>
      <c r="CV128">
        <v>1</v>
      </c>
      <c r="EA128">
        <v>1</v>
      </c>
      <c r="EB128">
        <v>7</v>
      </c>
      <c r="ED128" t="s">
        <v>372</v>
      </c>
      <c r="EG128" t="s">
        <v>1098</v>
      </c>
      <c r="EQ128" t="s">
        <v>370</v>
      </c>
      <c r="ER128" t="s">
        <v>370</v>
      </c>
      <c r="ES128" t="s">
        <v>374</v>
      </c>
      <c r="EW128">
        <v>1</v>
      </c>
      <c r="EY128">
        <v>1</v>
      </c>
      <c r="EZ128">
        <v>1</v>
      </c>
      <c r="FH128">
        <v>1</v>
      </c>
      <c r="FJ128">
        <v>1</v>
      </c>
      <c r="FW128">
        <v>1</v>
      </c>
      <c r="FX128">
        <v>20</v>
      </c>
      <c r="GL128">
        <v>1</v>
      </c>
      <c r="GM128">
        <v>1</v>
      </c>
      <c r="GR128">
        <v>1</v>
      </c>
      <c r="GS128">
        <v>8</v>
      </c>
      <c r="GT128">
        <v>2</v>
      </c>
      <c r="GU128">
        <v>0</v>
      </c>
      <c r="GV128">
        <v>1</v>
      </c>
      <c r="HH128" t="s">
        <v>1302</v>
      </c>
      <c r="HI128" t="s">
        <v>430</v>
      </c>
      <c r="HJ128" t="s">
        <v>404</v>
      </c>
      <c r="HK128" t="s">
        <v>1227</v>
      </c>
      <c r="HL128">
        <v>0</v>
      </c>
      <c r="HM128" t="s">
        <v>505</v>
      </c>
      <c r="HN128">
        <v>0</v>
      </c>
      <c r="HO128" t="s">
        <v>431</v>
      </c>
      <c r="IB128">
        <v>50</v>
      </c>
      <c r="IC128" t="s">
        <v>432</v>
      </c>
      <c r="ID128">
        <v>5</v>
      </c>
      <c r="IE128" t="s">
        <v>433</v>
      </c>
      <c r="IF128">
        <v>1</v>
      </c>
      <c r="IG128" t="s">
        <v>1303</v>
      </c>
      <c r="IH128">
        <v>1</v>
      </c>
      <c r="II128" t="s">
        <v>1304</v>
      </c>
      <c r="IN128">
        <v>5</v>
      </c>
      <c r="IO128" t="s">
        <v>1305</v>
      </c>
      <c r="IP128">
        <v>5</v>
      </c>
      <c r="IQ128" t="s">
        <v>398</v>
      </c>
      <c r="JP128">
        <v>1</v>
      </c>
      <c r="JS128" t="s">
        <v>1306</v>
      </c>
      <c r="JT128">
        <v>8</v>
      </c>
      <c r="JV128">
        <v>112</v>
      </c>
      <c r="JX128">
        <v>8</v>
      </c>
      <c r="JY128">
        <v>128</v>
      </c>
      <c r="LF128">
        <v>4</v>
      </c>
      <c r="LH128">
        <v>256</v>
      </c>
      <c r="LI128">
        <v>1000</v>
      </c>
      <c r="LJ128">
        <v>0</v>
      </c>
    </row>
    <row r="129" spans="1:322">
      <c r="A129" t="s">
        <v>1307</v>
      </c>
      <c r="B129">
        <v>127</v>
      </c>
      <c r="C129" t="s">
        <v>1299</v>
      </c>
      <c r="D129" t="s">
        <v>1308</v>
      </c>
      <c r="AW129" t="s">
        <v>1309</v>
      </c>
      <c r="AX129" t="s">
        <v>1310</v>
      </c>
      <c r="AZ129" t="s">
        <v>1311</v>
      </c>
      <c r="BA129" t="s">
        <v>495</v>
      </c>
      <c r="BB129" t="s">
        <v>1312</v>
      </c>
      <c r="BC129" t="s">
        <v>404</v>
      </c>
      <c r="BD129" t="s">
        <v>1313</v>
      </c>
      <c r="BE129" t="s">
        <v>1221</v>
      </c>
      <c r="EA129">
        <v>1</v>
      </c>
      <c r="EB129">
        <v>0</v>
      </c>
      <c r="ED129" t="s">
        <v>409</v>
      </c>
      <c r="EQ129" t="s">
        <v>383</v>
      </c>
      <c r="ER129" t="s">
        <v>383</v>
      </c>
      <c r="ES129" t="s">
        <v>374</v>
      </c>
      <c r="EW129">
        <v>1</v>
      </c>
      <c r="FW129">
        <v>1</v>
      </c>
      <c r="FX129">
        <v>20</v>
      </c>
      <c r="GL129">
        <v>0</v>
      </c>
      <c r="GM129">
        <v>0</v>
      </c>
      <c r="GR129">
        <v>0</v>
      </c>
      <c r="GS129">
        <v>8</v>
      </c>
      <c r="GT129">
        <v>0</v>
      </c>
      <c r="GU129">
        <v>0</v>
      </c>
      <c r="GV129">
        <v>1</v>
      </c>
      <c r="GX129">
        <v>1</v>
      </c>
      <c r="HE129">
        <v>1</v>
      </c>
      <c r="IB129">
        <v>40</v>
      </c>
      <c r="IC129" t="s">
        <v>1175</v>
      </c>
      <c r="ID129">
        <v>8</v>
      </c>
      <c r="IE129" t="s">
        <v>1176</v>
      </c>
      <c r="IF129">
        <v>28</v>
      </c>
      <c r="IG129" t="s">
        <v>432</v>
      </c>
      <c r="IH129">
        <v>5</v>
      </c>
      <c r="II129" t="s">
        <v>433</v>
      </c>
      <c r="IJ129">
        <v>0</v>
      </c>
      <c r="IK129" t="s">
        <v>1314</v>
      </c>
      <c r="IL129">
        <v>35</v>
      </c>
      <c r="IM129" t="s">
        <v>1315</v>
      </c>
      <c r="JP129">
        <v>1</v>
      </c>
      <c r="JX129">
        <v>8</v>
      </c>
      <c r="LH129">
        <v>256</v>
      </c>
      <c r="LI129">
        <v>1000</v>
      </c>
      <c r="LJ129">
        <v>0</v>
      </c>
    </row>
    <row r="130" spans="1:322">
      <c r="A130" t="s">
        <v>1316</v>
      </c>
      <c r="B130">
        <v>128</v>
      </c>
      <c r="C130" t="s">
        <v>1299</v>
      </c>
      <c r="D130" t="s">
        <v>1317</v>
      </c>
      <c r="AW130" t="s">
        <v>1318</v>
      </c>
      <c r="AX130" t="s">
        <v>1319</v>
      </c>
      <c r="AZ130" t="s">
        <v>1311</v>
      </c>
      <c r="BA130" t="s">
        <v>495</v>
      </c>
      <c r="BB130" t="s">
        <v>1312</v>
      </c>
      <c r="BC130" t="s">
        <v>404</v>
      </c>
      <c r="BD130" t="s">
        <v>1313</v>
      </c>
      <c r="BE130" t="s">
        <v>1221</v>
      </c>
      <c r="EA130">
        <v>1</v>
      </c>
      <c r="EB130">
        <v>0</v>
      </c>
      <c r="ED130" t="s">
        <v>409</v>
      </c>
      <c r="EQ130" t="s">
        <v>383</v>
      </c>
      <c r="ER130" t="s">
        <v>383</v>
      </c>
      <c r="ES130" t="s">
        <v>374</v>
      </c>
      <c r="EW130">
        <v>1</v>
      </c>
      <c r="FW130">
        <v>1</v>
      </c>
      <c r="FX130">
        <v>20</v>
      </c>
      <c r="GL130">
        <v>0</v>
      </c>
      <c r="GM130">
        <v>0</v>
      </c>
      <c r="GR130">
        <v>0</v>
      </c>
      <c r="GS130">
        <v>8</v>
      </c>
      <c r="GT130">
        <v>0</v>
      </c>
      <c r="GU130">
        <v>0</v>
      </c>
      <c r="GV130">
        <v>1</v>
      </c>
      <c r="GX130">
        <v>1</v>
      </c>
      <c r="HE130">
        <v>1</v>
      </c>
      <c r="IB130">
        <v>40</v>
      </c>
      <c r="IC130" t="s">
        <v>1175</v>
      </c>
      <c r="ID130">
        <v>8</v>
      </c>
      <c r="IE130" t="s">
        <v>1176</v>
      </c>
      <c r="IF130">
        <v>28</v>
      </c>
      <c r="IG130" t="s">
        <v>432</v>
      </c>
      <c r="IH130">
        <v>5</v>
      </c>
      <c r="II130" t="s">
        <v>433</v>
      </c>
      <c r="IJ130">
        <v>0</v>
      </c>
      <c r="IK130" t="s">
        <v>1314</v>
      </c>
      <c r="IL130">
        <v>35</v>
      </c>
      <c r="IM130" t="s">
        <v>1315</v>
      </c>
      <c r="JP130">
        <v>1</v>
      </c>
      <c r="JX130">
        <v>8</v>
      </c>
      <c r="LH130">
        <v>256</v>
      </c>
      <c r="LI130">
        <v>1000</v>
      </c>
      <c r="LJ130">
        <v>0</v>
      </c>
    </row>
    <row r="131" spans="1:322">
      <c r="A131" t="s">
        <v>1320</v>
      </c>
      <c r="B131">
        <v>129</v>
      </c>
      <c r="C131" t="s">
        <v>1299</v>
      </c>
      <c r="D131" t="s">
        <v>1321</v>
      </c>
      <c r="AW131" t="s">
        <v>1322</v>
      </c>
      <c r="AX131" t="s">
        <v>1323</v>
      </c>
      <c r="AZ131" t="s">
        <v>1311</v>
      </c>
      <c r="BA131" t="s">
        <v>495</v>
      </c>
      <c r="BB131" t="s">
        <v>1312</v>
      </c>
      <c r="BC131" t="s">
        <v>404</v>
      </c>
      <c r="BD131" t="s">
        <v>1313</v>
      </c>
      <c r="BE131" t="s">
        <v>1221</v>
      </c>
      <c r="EA131">
        <v>1</v>
      </c>
      <c r="EB131">
        <v>0</v>
      </c>
      <c r="ED131" t="s">
        <v>409</v>
      </c>
      <c r="EQ131" t="s">
        <v>383</v>
      </c>
      <c r="ER131" t="s">
        <v>383</v>
      </c>
      <c r="ES131" t="s">
        <v>374</v>
      </c>
      <c r="EW131">
        <v>1</v>
      </c>
      <c r="FW131">
        <v>1</v>
      </c>
      <c r="FX131">
        <v>20</v>
      </c>
      <c r="GL131">
        <v>0</v>
      </c>
      <c r="GM131">
        <v>0</v>
      </c>
      <c r="GR131">
        <v>0</v>
      </c>
      <c r="GS131">
        <v>8</v>
      </c>
      <c r="GT131">
        <v>0</v>
      </c>
      <c r="GU131">
        <v>0</v>
      </c>
      <c r="GV131">
        <v>1</v>
      </c>
      <c r="GX131">
        <v>1</v>
      </c>
      <c r="HE131">
        <v>1</v>
      </c>
      <c r="IB131">
        <v>40</v>
      </c>
      <c r="IC131" t="s">
        <v>1175</v>
      </c>
      <c r="ID131">
        <v>8</v>
      </c>
      <c r="IE131" t="s">
        <v>1176</v>
      </c>
      <c r="IF131">
        <v>28</v>
      </c>
      <c r="IG131" t="s">
        <v>432</v>
      </c>
      <c r="IH131">
        <v>5</v>
      </c>
      <c r="II131" t="s">
        <v>433</v>
      </c>
      <c r="IJ131">
        <v>0</v>
      </c>
      <c r="IK131" t="s">
        <v>1314</v>
      </c>
      <c r="IL131">
        <v>35</v>
      </c>
      <c r="IM131" t="s">
        <v>1315</v>
      </c>
      <c r="JP131">
        <v>1</v>
      </c>
      <c r="JX131">
        <v>8</v>
      </c>
      <c r="LH131">
        <v>256</v>
      </c>
      <c r="LI131">
        <v>1000</v>
      </c>
      <c r="LJ131">
        <v>0</v>
      </c>
    </row>
    <row r="132" spans="1:322">
      <c r="A132" t="s">
        <v>1324</v>
      </c>
      <c r="B132">
        <v>130</v>
      </c>
      <c r="C132" t="s">
        <v>1299</v>
      </c>
      <c r="D132" t="s">
        <v>1325</v>
      </c>
      <c r="F132">
        <v>22</v>
      </c>
      <c r="S132" t="s">
        <v>1325</v>
      </c>
      <c r="Z132" t="s">
        <v>963</v>
      </c>
      <c r="CU132" t="s">
        <v>1326</v>
      </c>
      <c r="DI132">
        <v>25</v>
      </c>
      <c r="DO132" t="s">
        <v>1325</v>
      </c>
      <c r="DS132" t="s">
        <v>1327</v>
      </c>
      <c r="DT132" t="s">
        <v>715</v>
      </c>
      <c r="EA132">
        <v>1</v>
      </c>
      <c r="EB132">
        <v>0</v>
      </c>
      <c r="ED132" t="s">
        <v>409</v>
      </c>
      <c r="EQ132" t="s">
        <v>383</v>
      </c>
      <c r="ER132" t="s">
        <v>383</v>
      </c>
      <c r="ES132" t="s">
        <v>374</v>
      </c>
      <c r="EW132">
        <v>1</v>
      </c>
      <c r="FM132">
        <v>1</v>
      </c>
      <c r="FW132">
        <v>1</v>
      </c>
      <c r="FX132">
        <v>20</v>
      </c>
      <c r="GL132">
        <v>0</v>
      </c>
      <c r="GM132">
        <v>1</v>
      </c>
      <c r="GR132">
        <v>1</v>
      </c>
      <c r="GS132">
        <v>8</v>
      </c>
      <c r="GT132">
        <v>4</v>
      </c>
      <c r="GU132">
        <v>0</v>
      </c>
      <c r="GV132">
        <v>1</v>
      </c>
      <c r="HH132" t="s">
        <v>1327</v>
      </c>
      <c r="HI132" t="s">
        <v>715</v>
      </c>
      <c r="HJ132" t="s">
        <v>404</v>
      </c>
      <c r="HK132" t="s">
        <v>1328</v>
      </c>
      <c r="HL132" t="s">
        <v>405</v>
      </c>
      <c r="HM132" t="s">
        <v>1329</v>
      </c>
      <c r="IB132">
        <v>12</v>
      </c>
      <c r="IC132" t="s">
        <v>1330</v>
      </c>
      <c r="ID132">
        <v>2</v>
      </c>
      <c r="IE132" t="s">
        <v>1331</v>
      </c>
      <c r="IF132">
        <v>24</v>
      </c>
      <c r="IG132" t="s">
        <v>1332</v>
      </c>
      <c r="IH132">
        <v>5</v>
      </c>
      <c r="II132" t="s">
        <v>1333</v>
      </c>
      <c r="IJ132">
        <v>75</v>
      </c>
      <c r="IK132" t="s">
        <v>1334</v>
      </c>
      <c r="IL132">
        <v>25</v>
      </c>
      <c r="IM132" t="s">
        <v>1335</v>
      </c>
      <c r="JP132">
        <v>1</v>
      </c>
      <c r="JX132">
        <v>8</v>
      </c>
      <c r="LH132">
        <v>256</v>
      </c>
      <c r="LI132">
        <v>1000</v>
      </c>
      <c r="LJ132">
        <v>0</v>
      </c>
    </row>
    <row r="133" spans="1:322">
      <c r="A133" t="s">
        <v>1336</v>
      </c>
      <c r="B133">
        <v>131</v>
      </c>
      <c r="C133" t="s">
        <v>1299</v>
      </c>
      <c r="D133" t="s">
        <v>1337</v>
      </c>
      <c r="E133">
        <v>33</v>
      </c>
      <c r="F133">
        <v>69</v>
      </c>
      <c r="CS133">
        <v>1</v>
      </c>
      <c r="CU133" t="s">
        <v>1338</v>
      </c>
      <c r="DB133" t="s">
        <v>1339</v>
      </c>
      <c r="DH133">
        <v>26</v>
      </c>
      <c r="DI133">
        <v>38</v>
      </c>
      <c r="EA133">
        <v>1</v>
      </c>
      <c r="EB133">
        <v>0</v>
      </c>
      <c r="ED133" t="s">
        <v>372</v>
      </c>
      <c r="EQ133" t="s">
        <v>383</v>
      </c>
      <c r="ER133" t="s">
        <v>383</v>
      </c>
      <c r="ES133" t="s">
        <v>374</v>
      </c>
      <c r="EW133">
        <v>1</v>
      </c>
      <c r="FA133">
        <v>1</v>
      </c>
      <c r="FC133">
        <v>4</v>
      </c>
      <c r="FD133">
        <v>1</v>
      </c>
      <c r="FW133">
        <v>1</v>
      </c>
      <c r="FX133">
        <v>20</v>
      </c>
      <c r="GL133">
        <v>0</v>
      </c>
      <c r="GM133">
        <v>1</v>
      </c>
      <c r="GR133">
        <v>1</v>
      </c>
      <c r="GS133">
        <v>8</v>
      </c>
      <c r="GT133">
        <v>2</v>
      </c>
      <c r="GU133">
        <v>0</v>
      </c>
      <c r="GV133">
        <v>1</v>
      </c>
      <c r="HH133" t="s">
        <v>420</v>
      </c>
      <c r="HI133" t="s">
        <v>1340</v>
      </c>
      <c r="IB133">
        <v>0</v>
      </c>
      <c r="IC133" t="s">
        <v>1341</v>
      </c>
      <c r="ID133">
        <v>100</v>
      </c>
      <c r="IE133" t="s">
        <v>1342</v>
      </c>
      <c r="IF133">
        <v>30</v>
      </c>
      <c r="IG133" t="s">
        <v>1343</v>
      </c>
      <c r="IH133">
        <v>10</v>
      </c>
      <c r="II133" t="s">
        <v>1344</v>
      </c>
      <c r="JP133">
        <v>1</v>
      </c>
      <c r="JX133">
        <v>8</v>
      </c>
      <c r="LH133">
        <v>256</v>
      </c>
      <c r="LI133">
        <v>3000</v>
      </c>
      <c r="LJ133">
        <v>0</v>
      </c>
    </row>
    <row r="134" spans="1:322">
      <c r="A134" t="s">
        <v>1345</v>
      </c>
      <c r="B134">
        <v>132</v>
      </c>
      <c r="C134" t="s">
        <v>1299</v>
      </c>
      <c r="D134" t="s">
        <v>1346</v>
      </c>
      <c r="E134">
        <v>40</v>
      </c>
      <c r="F134">
        <v>77</v>
      </c>
      <c r="S134" t="s">
        <v>1347</v>
      </c>
      <c r="AB134" t="s">
        <v>420</v>
      </c>
      <c r="CS134">
        <v>1</v>
      </c>
      <c r="CU134" t="s">
        <v>1348</v>
      </c>
      <c r="DH134">
        <v>29</v>
      </c>
      <c r="DI134">
        <v>43</v>
      </c>
      <c r="EA134">
        <v>1</v>
      </c>
      <c r="EB134">
        <v>0</v>
      </c>
      <c r="ED134" t="s">
        <v>409</v>
      </c>
      <c r="EQ134" t="s">
        <v>429</v>
      </c>
      <c r="ER134" t="s">
        <v>370</v>
      </c>
      <c r="ES134" t="s">
        <v>374</v>
      </c>
      <c r="ET134">
        <v>13</v>
      </c>
      <c r="EV134">
        <v>1</v>
      </c>
      <c r="EX134">
        <v>4</v>
      </c>
      <c r="FW134">
        <v>6</v>
      </c>
      <c r="FX134">
        <v>20</v>
      </c>
      <c r="GL134">
        <v>1</v>
      </c>
      <c r="GM134">
        <v>1</v>
      </c>
      <c r="GR134">
        <v>1</v>
      </c>
      <c r="GS134">
        <v>8</v>
      </c>
      <c r="GT134">
        <v>2</v>
      </c>
      <c r="GU134">
        <v>0</v>
      </c>
      <c r="GV134">
        <v>1</v>
      </c>
      <c r="HH134" t="s">
        <v>404</v>
      </c>
      <c r="HI134" t="s">
        <v>1349</v>
      </c>
      <c r="HJ134" t="s">
        <v>1350</v>
      </c>
      <c r="HK134" t="s">
        <v>1351</v>
      </c>
      <c r="IB134">
        <v>8</v>
      </c>
      <c r="IC134" t="s">
        <v>1352</v>
      </c>
      <c r="ID134">
        <v>30</v>
      </c>
      <c r="IE134" t="s">
        <v>1353</v>
      </c>
      <c r="IF134">
        <v>4</v>
      </c>
      <c r="IG134" t="s">
        <v>1354</v>
      </c>
      <c r="IH134">
        <v>1</v>
      </c>
      <c r="II134" t="s">
        <v>1355</v>
      </c>
      <c r="IJ134">
        <v>8</v>
      </c>
      <c r="IK134" t="s">
        <v>1356</v>
      </c>
      <c r="IN134">
        <v>175</v>
      </c>
      <c r="IO134" t="s">
        <v>1351</v>
      </c>
      <c r="JP134">
        <v>1</v>
      </c>
      <c r="JX134">
        <v>8</v>
      </c>
      <c r="LH134">
        <v>384</v>
      </c>
      <c r="LI134">
        <v>3000</v>
      </c>
      <c r="LJ134">
        <v>0</v>
      </c>
    </row>
    <row r="135" spans="1:322">
      <c r="A135" t="s">
        <v>1357</v>
      </c>
      <c r="B135">
        <v>133</v>
      </c>
      <c r="C135" t="s">
        <v>1299</v>
      </c>
      <c r="D135" t="s">
        <v>1358</v>
      </c>
      <c r="E135">
        <v>68</v>
      </c>
      <c r="F135">
        <v>70</v>
      </c>
      <c r="DH135">
        <v>27</v>
      </c>
      <c r="DI135">
        <v>39</v>
      </c>
      <c r="DS135" t="s">
        <v>498</v>
      </c>
      <c r="DT135" t="s">
        <v>505</v>
      </c>
      <c r="EA135">
        <v>1</v>
      </c>
      <c r="EB135">
        <v>5</v>
      </c>
      <c r="ED135" t="s">
        <v>372</v>
      </c>
      <c r="EE135">
        <v>3</v>
      </c>
      <c r="EG135" t="s">
        <v>1098</v>
      </c>
      <c r="EL135" t="s">
        <v>1098</v>
      </c>
      <c r="EQ135" t="s">
        <v>429</v>
      </c>
      <c r="ER135" t="s">
        <v>370</v>
      </c>
      <c r="ES135" t="s">
        <v>374</v>
      </c>
      <c r="ET135">
        <v>11</v>
      </c>
      <c r="EV135">
        <v>1</v>
      </c>
      <c r="EW135">
        <v>1</v>
      </c>
      <c r="EY135">
        <v>1</v>
      </c>
      <c r="EZ135">
        <v>1</v>
      </c>
      <c r="FH135">
        <v>1</v>
      </c>
      <c r="FJ135">
        <v>1</v>
      </c>
      <c r="FW135">
        <v>6</v>
      </c>
      <c r="FX135">
        <v>20</v>
      </c>
      <c r="GC135" t="s">
        <v>1298</v>
      </c>
      <c r="GL135">
        <v>1</v>
      </c>
      <c r="GM135">
        <v>1</v>
      </c>
      <c r="GR135">
        <v>0</v>
      </c>
      <c r="GS135">
        <v>5</v>
      </c>
      <c r="GT135">
        <v>8</v>
      </c>
      <c r="GU135">
        <v>-1</v>
      </c>
      <c r="GV135">
        <v>1</v>
      </c>
      <c r="HH135" t="s">
        <v>1359</v>
      </c>
      <c r="HI135" t="s">
        <v>430</v>
      </c>
      <c r="HJ135">
        <v>0</v>
      </c>
      <c r="HK135" t="s">
        <v>1227</v>
      </c>
      <c r="HL135" t="s">
        <v>498</v>
      </c>
      <c r="HM135" t="s">
        <v>505</v>
      </c>
      <c r="IB135">
        <v>50</v>
      </c>
      <c r="IC135" t="s">
        <v>1360</v>
      </c>
      <c r="IJ135">
        <v>50</v>
      </c>
      <c r="IK135" t="s">
        <v>505</v>
      </c>
      <c r="IP135">
        <v>10</v>
      </c>
      <c r="IQ135" t="s">
        <v>398</v>
      </c>
      <c r="JP135">
        <v>1</v>
      </c>
      <c r="JQ135">
        <v>15</v>
      </c>
      <c r="JR135">
        <v>5</v>
      </c>
      <c r="JX135">
        <v>8</v>
      </c>
      <c r="JY135">
        <v>128</v>
      </c>
      <c r="LH135">
        <v>384</v>
      </c>
      <c r="LI135">
        <v>3000</v>
      </c>
      <c r="LJ135">
        <v>0</v>
      </c>
    </row>
    <row r="136" spans="1:322">
      <c r="A136" t="s">
        <v>1361</v>
      </c>
      <c r="B136">
        <v>134</v>
      </c>
      <c r="C136" t="s">
        <v>1299</v>
      </c>
      <c r="D136" t="s">
        <v>1362</v>
      </c>
      <c r="AW136" t="s">
        <v>1363</v>
      </c>
      <c r="AX136" t="s">
        <v>1364</v>
      </c>
      <c r="AZ136" t="s">
        <v>1311</v>
      </c>
      <c r="BA136" t="s">
        <v>495</v>
      </c>
      <c r="BB136" t="s">
        <v>1312</v>
      </c>
      <c r="BC136" t="s">
        <v>404</v>
      </c>
      <c r="BD136" t="s">
        <v>1313</v>
      </c>
      <c r="BE136" t="s">
        <v>1221</v>
      </c>
      <c r="EA136">
        <v>1</v>
      </c>
      <c r="EB136">
        <v>0</v>
      </c>
      <c r="ED136" t="s">
        <v>409</v>
      </c>
      <c r="EQ136" t="s">
        <v>383</v>
      </c>
      <c r="ER136" t="s">
        <v>383</v>
      </c>
      <c r="ES136" t="s">
        <v>374</v>
      </c>
      <c r="EW136">
        <v>1</v>
      </c>
      <c r="FW136">
        <v>6</v>
      </c>
      <c r="FX136">
        <v>20</v>
      </c>
      <c r="GL136">
        <v>0</v>
      </c>
      <c r="GM136">
        <v>0</v>
      </c>
      <c r="GR136">
        <v>0</v>
      </c>
      <c r="GS136">
        <v>8</v>
      </c>
      <c r="GT136">
        <v>0</v>
      </c>
      <c r="GU136">
        <v>0</v>
      </c>
      <c r="GV136">
        <v>1</v>
      </c>
      <c r="HE136">
        <v>1</v>
      </c>
      <c r="IB136">
        <v>44</v>
      </c>
      <c r="IC136" t="s">
        <v>1175</v>
      </c>
      <c r="ID136">
        <v>8</v>
      </c>
      <c r="IE136" t="s">
        <v>1176</v>
      </c>
      <c r="IF136">
        <v>28</v>
      </c>
      <c r="IG136" t="s">
        <v>432</v>
      </c>
      <c r="IH136">
        <v>5</v>
      </c>
      <c r="II136" t="s">
        <v>433</v>
      </c>
      <c r="IJ136">
        <v>0</v>
      </c>
      <c r="IK136" t="s">
        <v>1314</v>
      </c>
      <c r="IL136">
        <v>35</v>
      </c>
      <c r="IM136" t="s">
        <v>1315</v>
      </c>
      <c r="JP136">
        <v>1</v>
      </c>
      <c r="JX136">
        <v>8</v>
      </c>
      <c r="LH136">
        <v>384</v>
      </c>
      <c r="LI136">
        <v>3000</v>
      </c>
      <c r="LJ136">
        <v>0</v>
      </c>
    </row>
    <row r="137" spans="1:322">
      <c r="A137" t="s">
        <v>1365</v>
      </c>
      <c r="B137">
        <v>135</v>
      </c>
      <c r="C137" t="s">
        <v>1299</v>
      </c>
      <c r="D137" t="s">
        <v>1366</v>
      </c>
      <c r="AW137" t="s">
        <v>1367</v>
      </c>
      <c r="AX137" t="s">
        <v>378</v>
      </c>
      <c r="AZ137" t="s">
        <v>1368</v>
      </c>
      <c r="BA137" t="s">
        <v>495</v>
      </c>
      <c r="BB137" t="s">
        <v>1369</v>
      </c>
      <c r="BC137" t="s">
        <v>404</v>
      </c>
      <c r="BD137" t="s">
        <v>1370</v>
      </c>
      <c r="BE137" t="s">
        <v>1221</v>
      </c>
      <c r="BF137" t="s">
        <v>627</v>
      </c>
      <c r="BG137" t="s">
        <v>1371</v>
      </c>
      <c r="BH137" t="s">
        <v>1372</v>
      </c>
      <c r="BI137" t="s">
        <v>1373</v>
      </c>
      <c r="BJ137" t="s">
        <v>1374</v>
      </c>
      <c r="BK137" t="s">
        <v>1375</v>
      </c>
      <c r="EA137">
        <v>1</v>
      </c>
      <c r="EB137">
        <v>0</v>
      </c>
      <c r="ED137" t="s">
        <v>409</v>
      </c>
      <c r="EQ137" t="s">
        <v>383</v>
      </c>
      <c r="ER137" t="s">
        <v>383</v>
      </c>
      <c r="ES137" t="s">
        <v>374</v>
      </c>
      <c r="EW137">
        <v>1</v>
      </c>
      <c r="FW137">
        <v>6</v>
      </c>
      <c r="FX137">
        <v>20</v>
      </c>
      <c r="GL137">
        <v>0</v>
      </c>
      <c r="GM137">
        <v>0</v>
      </c>
      <c r="GR137">
        <v>0</v>
      </c>
      <c r="GS137">
        <v>8</v>
      </c>
      <c r="GT137">
        <v>0</v>
      </c>
      <c r="GU137">
        <v>0</v>
      </c>
      <c r="GV137">
        <v>1</v>
      </c>
      <c r="HE137">
        <v>1</v>
      </c>
      <c r="IB137">
        <v>44</v>
      </c>
      <c r="IC137" t="s">
        <v>1175</v>
      </c>
      <c r="ID137">
        <v>8</v>
      </c>
      <c r="IE137" t="s">
        <v>1176</v>
      </c>
      <c r="IF137">
        <v>28</v>
      </c>
      <c r="IG137" t="s">
        <v>432</v>
      </c>
      <c r="IH137">
        <v>5</v>
      </c>
      <c r="II137" t="s">
        <v>433</v>
      </c>
      <c r="IJ137">
        <v>0</v>
      </c>
      <c r="IK137" t="s">
        <v>1314</v>
      </c>
      <c r="IL137">
        <v>35</v>
      </c>
      <c r="IM137" t="s">
        <v>1315</v>
      </c>
      <c r="IN137">
        <v>0</v>
      </c>
      <c r="IO137" t="s">
        <v>1376</v>
      </c>
      <c r="IP137">
        <v>55</v>
      </c>
      <c r="IQ137" t="s">
        <v>1377</v>
      </c>
      <c r="IR137">
        <v>0</v>
      </c>
      <c r="IS137" t="s">
        <v>1378</v>
      </c>
      <c r="IT137">
        <v>66</v>
      </c>
      <c r="IU137" t="s">
        <v>1379</v>
      </c>
      <c r="IV137">
        <v>1</v>
      </c>
      <c r="IW137" t="s">
        <v>1380</v>
      </c>
      <c r="JP137">
        <v>1</v>
      </c>
      <c r="JX137">
        <v>8</v>
      </c>
      <c r="LH137">
        <v>384</v>
      </c>
      <c r="LI137">
        <v>3000</v>
      </c>
      <c r="LJ137">
        <v>0</v>
      </c>
    </row>
    <row r="138" spans="1:322">
      <c r="A138" t="s">
        <v>1381</v>
      </c>
      <c r="B138">
        <v>136</v>
      </c>
      <c r="C138" t="s">
        <v>1299</v>
      </c>
      <c r="D138" t="s">
        <v>1382</v>
      </c>
      <c r="AW138" t="s">
        <v>1383</v>
      </c>
      <c r="AX138" t="s">
        <v>421</v>
      </c>
      <c r="AZ138" t="s">
        <v>1311</v>
      </c>
      <c r="BA138" t="s">
        <v>495</v>
      </c>
      <c r="BB138" t="s">
        <v>1312</v>
      </c>
      <c r="BC138" t="s">
        <v>404</v>
      </c>
      <c r="BD138" t="s">
        <v>1313</v>
      </c>
      <c r="BE138" t="s">
        <v>1221</v>
      </c>
      <c r="EA138">
        <v>1</v>
      </c>
      <c r="EB138">
        <v>0</v>
      </c>
      <c r="ED138" t="s">
        <v>409</v>
      </c>
      <c r="EQ138" t="s">
        <v>383</v>
      </c>
      <c r="ER138" t="s">
        <v>383</v>
      </c>
      <c r="ES138" t="s">
        <v>374</v>
      </c>
      <c r="EW138">
        <v>1</v>
      </c>
      <c r="FW138">
        <v>6</v>
      </c>
      <c r="FX138">
        <v>20</v>
      </c>
      <c r="GL138">
        <v>0</v>
      </c>
      <c r="GM138">
        <v>0</v>
      </c>
      <c r="GR138">
        <v>0</v>
      </c>
      <c r="GS138">
        <v>8</v>
      </c>
      <c r="GT138">
        <v>0</v>
      </c>
      <c r="GU138">
        <v>0</v>
      </c>
      <c r="GV138">
        <v>1</v>
      </c>
      <c r="HE138">
        <v>1</v>
      </c>
      <c r="IB138">
        <v>44</v>
      </c>
      <c r="IC138" t="s">
        <v>1175</v>
      </c>
      <c r="ID138">
        <v>8</v>
      </c>
      <c r="IE138" t="s">
        <v>1176</v>
      </c>
      <c r="IF138">
        <v>28</v>
      </c>
      <c r="IG138" t="s">
        <v>432</v>
      </c>
      <c r="IH138">
        <v>5</v>
      </c>
      <c r="II138" t="s">
        <v>433</v>
      </c>
      <c r="IJ138">
        <v>0</v>
      </c>
      <c r="IK138" t="s">
        <v>1314</v>
      </c>
      <c r="IL138">
        <v>35</v>
      </c>
      <c r="IM138" t="s">
        <v>1315</v>
      </c>
      <c r="JP138">
        <v>1</v>
      </c>
      <c r="JX138">
        <v>8</v>
      </c>
      <c r="LH138">
        <v>384</v>
      </c>
      <c r="LI138">
        <v>3000</v>
      </c>
      <c r="LJ138">
        <v>0</v>
      </c>
    </row>
    <row r="139" spans="1:322">
      <c r="A139" t="s">
        <v>1384</v>
      </c>
      <c r="B139">
        <v>137</v>
      </c>
      <c r="C139" t="s">
        <v>1299</v>
      </c>
      <c r="D139" t="s">
        <v>1385</v>
      </c>
      <c r="F139">
        <v>71</v>
      </c>
      <c r="X139">
        <v>34179</v>
      </c>
      <c r="Z139" t="s">
        <v>1385</v>
      </c>
      <c r="AC139" t="s">
        <v>522</v>
      </c>
      <c r="AD139" t="s">
        <v>495</v>
      </c>
      <c r="AE139" t="s">
        <v>893</v>
      </c>
      <c r="AF139" t="s">
        <v>404</v>
      </c>
      <c r="CU139" t="s">
        <v>1386</v>
      </c>
      <c r="EA139">
        <v>1</v>
      </c>
      <c r="EB139">
        <v>0</v>
      </c>
      <c r="ED139" t="s">
        <v>409</v>
      </c>
      <c r="EQ139" t="s">
        <v>383</v>
      </c>
      <c r="ER139" t="s">
        <v>383</v>
      </c>
      <c r="ES139" t="s">
        <v>456</v>
      </c>
      <c r="EW139">
        <v>1</v>
      </c>
      <c r="FA139">
        <v>1</v>
      </c>
      <c r="FM139">
        <v>1</v>
      </c>
      <c r="FW139">
        <v>6</v>
      </c>
      <c r="FX139">
        <v>20</v>
      </c>
      <c r="GC139" t="s">
        <v>1324</v>
      </c>
      <c r="GL139">
        <v>0</v>
      </c>
      <c r="GM139">
        <v>1</v>
      </c>
      <c r="GR139">
        <v>1</v>
      </c>
      <c r="GS139">
        <v>8</v>
      </c>
      <c r="GT139">
        <v>3</v>
      </c>
      <c r="GU139">
        <v>0</v>
      </c>
      <c r="GV139">
        <v>1</v>
      </c>
      <c r="IB139">
        <v>-5</v>
      </c>
      <c r="IC139" t="s">
        <v>1387</v>
      </c>
      <c r="ID139">
        <v>-2</v>
      </c>
      <c r="IE139" t="s">
        <v>1388</v>
      </c>
      <c r="IF139">
        <v>-5</v>
      </c>
      <c r="IG139" t="s">
        <v>1389</v>
      </c>
      <c r="IH139">
        <v>-2</v>
      </c>
      <c r="II139" t="s">
        <v>1390</v>
      </c>
      <c r="JP139">
        <v>1</v>
      </c>
      <c r="JX139">
        <v>8</v>
      </c>
      <c r="LF139">
        <v>2</v>
      </c>
      <c r="LH139">
        <v>384</v>
      </c>
      <c r="LI139">
        <v>3000</v>
      </c>
      <c r="LJ139">
        <v>0</v>
      </c>
    </row>
    <row r="140" spans="1:322">
      <c r="A140" t="s">
        <v>1391</v>
      </c>
      <c r="B140">
        <v>138</v>
      </c>
      <c r="C140" t="s">
        <v>1299</v>
      </c>
      <c r="D140" t="s">
        <v>1392</v>
      </c>
      <c r="F140">
        <v>68</v>
      </c>
      <c r="S140" t="s">
        <v>1392</v>
      </c>
      <c r="Y140" t="s">
        <v>1392</v>
      </c>
      <c r="Z140" t="s">
        <v>1392</v>
      </c>
      <c r="AA140" t="s">
        <v>1393</v>
      </c>
      <c r="AC140" t="s">
        <v>676</v>
      </c>
      <c r="AD140" t="s">
        <v>495</v>
      </c>
      <c r="CU140" t="s">
        <v>1394</v>
      </c>
      <c r="DI140">
        <v>25</v>
      </c>
      <c r="DO140" t="s">
        <v>1392</v>
      </c>
      <c r="DS140">
        <v>0</v>
      </c>
      <c r="DT140" t="s">
        <v>715</v>
      </c>
      <c r="EA140">
        <v>1</v>
      </c>
      <c r="EB140">
        <v>8</v>
      </c>
      <c r="ED140" t="s">
        <v>409</v>
      </c>
      <c r="EQ140" t="s">
        <v>383</v>
      </c>
      <c r="ER140" t="s">
        <v>383</v>
      </c>
      <c r="ES140" t="s">
        <v>383</v>
      </c>
      <c r="EW140">
        <v>1</v>
      </c>
      <c r="FW140">
        <v>6</v>
      </c>
      <c r="FX140">
        <v>20</v>
      </c>
      <c r="GC140" t="s">
        <v>1324</v>
      </c>
      <c r="GL140">
        <v>0</v>
      </c>
      <c r="GM140">
        <v>1</v>
      </c>
      <c r="GR140">
        <v>1</v>
      </c>
      <c r="GS140">
        <v>8</v>
      </c>
      <c r="GT140">
        <v>6</v>
      </c>
      <c r="GU140">
        <v>0</v>
      </c>
      <c r="GV140">
        <v>1</v>
      </c>
      <c r="IB140">
        <v>100</v>
      </c>
      <c r="IC140" t="s">
        <v>682</v>
      </c>
      <c r="ID140">
        <v>10</v>
      </c>
      <c r="IE140" t="s">
        <v>618</v>
      </c>
      <c r="IF140">
        <v>750</v>
      </c>
      <c r="IG140" t="s">
        <v>412</v>
      </c>
      <c r="IH140">
        <v>250</v>
      </c>
      <c r="II140" t="s">
        <v>413</v>
      </c>
      <c r="IP140">
        <v>125</v>
      </c>
      <c r="IQ140" t="s">
        <v>1395</v>
      </c>
      <c r="JP140">
        <v>1</v>
      </c>
      <c r="JX140">
        <v>8</v>
      </c>
      <c r="LH140">
        <v>384</v>
      </c>
      <c r="LI140">
        <v>3000</v>
      </c>
      <c r="LJ140">
        <v>0</v>
      </c>
    </row>
    <row r="141" spans="1:322">
      <c r="A141" t="s">
        <v>1396</v>
      </c>
      <c r="B141">
        <v>139</v>
      </c>
      <c r="C141" t="s">
        <v>1299</v>
      </c>
      <c r="D141" t="s">
        <v>1397</v>
      </c>
      <c r="E141">
        <v>32</v>
      </c>
      <c r="F141">
        <v>2</v>
      </c>
      <c r="CU141" t="s">
        <v>1301</v>
      </c>
      <c r="CV141">
        <v>1</v>
      </c>
      <c r="EA141">
        <v>1</v>
      </c>
      <c r="EB141">
        <v>0</v>
      </c>
      <c r="ED141" t="s">
        <v>372</v>
      </c>
      <c r="EG141" t="s">
        <v>1098</v>
      </c>
      <c r="EQ141" t="s">
        <v>370</v>
      </c>
      <c r="ER141" t="s">
        <v>370</v>
      </c>
      <c r="ES141" t="s">
        <v>374</v>
      </c>
      <c r="EW141">
        <v>1</v>
      </c>
      <c r="EY141">
        <v>1</v>
      </c>
      <c r="EZ141">
        <v>1</v>
      </c>
      <c r="FH141">
        <v>1</v>
      </c>
      <c r="FJ141">
        <v>1</v>
      </c>
      <c r="FM141">
        <v>1</v>
      </c>
      <c r="FW141">
        <v>12</v>
      </c>
      <c r="FX141">
        <v>20</v>
      </c>
      <c r="GC141" t="s">
        <v>1298</v>
      </c>
      <c r="GL141">
        <v>1</v>
      </c>
      <c r="GM141">
        <v>1</v>
      </c>
      <c r="GR141">
        <v>1</v>
      </c>
      <c r="GS141">
        <v>8</v>
      </c>
      <c r="GT141">
        <v>2</v>
      </c>
      <c r="GU141">
        <v>0</v>
      </c>
      <c r="GV141">
        <v>1</v>
      </c>
      <c r="HH141" t="s">
        <v>1359</v>
      </c>
      <c r="HI141" t="s">
        <v>430</v>
      </c>
      <c r="HJ141">
        <v>0</v>
      </c>
      <c r="HK141" t="s">
        <v>1227</v>
      </c>
      <c r="HL141">
        <v>0</v>
      </c>
      <c r="HM141" t="s">
        <v>505</v>
      </c>
      <c r="HN141">
        <v>0</v>
      </c>
      <c r="HO141" t="s">
        <v>431</v>
      </c>
      <c r="IB141">
        <v>30</v>
      </c>
      <c r="IC141" t="s">
        <v>1112</v>
      </c>
      <c r="ID141">
        <v>5</v>
      </c>
      <c r="IE141" t="s">
        <v>1113</v>
      </c>
      <c r="IL141">
        <v>5</v>
      </c>
      <c r="IM141" t="s">
        <v>1395</v>
      </c>
      <c r="IN141">
        <v>5</v>
      </c>
      <c r="IO141" t="s">
        <v>1305</v>
      </c>
      <c r="IP141">
        <v>8</v>
      </c>
      <c r="IQ141" t="s">
        <v>398</v>
      </c>
      <c r="JP141">
        <v>1</v>
      </c>
      <c r="JS141" t="s">
        <v>1398</v>
      </c>
      <c r="JV141">
        <v>96</v>
      </c>
      <c r="JX141">
        <v>8</v>
      </c>
      <c r="JY141">
        <v>128</v>
      </c>
      <c r="KM141" t="s">
        <v>1397</v>
      </c>
      <c r="LA141">
        <v>30</v>
      </c>
      <c r="LB141">
        <v>5</v>
      </c>
      <c r="LC141">
        <v>5</v>
      </c>
      <c r="LD141">
        <v>2</v>
      </c>
      <c r="LE141" t="s">
        <v>1399</v>
      </c>
      <c r="LF141">
        <v>4</v>
      </c>
      <c r="LH141">
        <v>512</v>
      </c>
      <c r="LI141">
        <v>8000</v>
      </c>
      <c r="LJ141">
        <v>0</v>
      </c>
    </row>
    <row r="142" spans="1:322">
      <c r="A142" t="s">
        <v>1400</v>
      </c>
      <c r="B142">
        <v>140</v>
      </c>
      <c r="C142" t="s">
        <v>1299</v>
      </c>
      <c r="D142" t="s">
        <v>1401</v>
      </c>
      <c r="F142">
        <v>74</v>
      </c>
      <c r="DH142">
        <v>11</v>
      </c>
      <c r="DI142">
        <v>42</v>
      </c>
      <c r="EA142">
        <v>1</v>
      </c>
      <c r="EB142">
        <v>5</v>
      </c>
      <c r="ED142" t="s">
        <v>377</v>
      </c>
      <c r="EE142">
        <v>3</v>
      </c>
      <c r="EG142" t="s">
        <v>378</v>
      </c>
      <c r="EL142" t="s">
        <v>378</v>
      </c>
      <c r="EQ142" t="s">
        <v>429</v>
      </c>
      <c r="ER142" t="s">
        <v>370</v>
      </c>
      <c r="ES142" t="s">
        <v>374</v>
      </c>
      <c r="ET142">
        <v>15</v>
      </c>
      <c r="EV142">
        <v>1</v>
      </c>
      <c r="EW142">
        <v>1</v>
      </c>
      <c r="FJ142">
        <v>1</v>
      </c>
      <c r="FW142">
        <v>12</v>
      </c>
      <c r="FX142">
        <v>20</v>
      </c>
      <c r="GC142" t="s">
        <v>1357</v>
      </c>
      <c r="GL142">
        <v>1</v>
      </c>
      <c r="GM142">
        <v>1</v>
      </c>
      <c r="GR142">
        <v>1</v>
      </c>
      <c r="GS142">
        <v>8</v>
      </c>
      <c r="GT142">
        <v>1</v>
      </c>
      <c r="GU142">
        <v>0</v>
      </c>
      <c r="GV142">
        <v>1</v>
      </c>
      <c r="HH142" t="s">
        <v>1402</v>
      </c>
      <c r="HI142" t="s">
        <v>430</v>
      </c>
      <c r="IB142">
        <v>16</v>
      </c>
      <c r="IC142" t="s">
        <v>432</v>
      </c>
      <c r="ID142">
        <v>8</v>
      </c>
      <c r="IE142" t="s">
        <v>433</v>
      </c>
      <c r="IP142">
        <v>8</v>
      </c>
      <c r="IQ142" t="s">
        <v>398</v>
      </c>
      <c r="JP142">
        <v>1</v>
      </c>
      <c r="JQ142">
        <v>20</v>
      </c>
      <c r="JR142">
        <v>10</v>
      </c>
      <c r="JX142">
        <v>8</v>
      </c>
      <c r="JY142">
        <v>128</v>
      </c>
      <c r="LH142">
        <v>512</v>
      </c>
      <c r="LI142">
        <v>8000</v>
      </c>
      <c r="LJ142">
        <v>0</v>
      </c>
    </row>
    <row r="143" spans="1:322">
      <c r="A143" t="s">
        <v>1403</v>
      </c>
      <c r="B143">
        <v>141</v>
      </c>
      <c r="C143" t="s">
        <v>1299</v>
      </c>
      <c r="D143" t="s">
        <v>1404</v>
      </c>
      <c r="AW143" t="s">
        <v>1405</v>
      </c>
      <c r="AZ143" t="s">
        <v>1406</v>
      </c>
      <c r="BA143" t="s">
        <v>495</v>
      </c>
      <c r="EA143">
        <v>1</v>
      </c>
      <c r="EB143">
        <v>0</v>
      </c>
      <c r="ED143" t="s">
        <v>409</v>
      </c>
      <c r="EQ143" t="s">
        <v>383</v>
      </c>
      <c r="ER143" t="s">
        <v>383</v>
      </c>
      <c r="ES143" t="s">
        <v>374</v>
      </c>
      <c r="EW143">
        <v>1</v>
      </c>
      <c r="FW143">
        <v>12</v>
      </c>
      <c r="FX143">
        <v>20</v>
      </c>
      <c r="GL143">
        <v>0</v>
      </c>
      <c r="GM143">
        <v>0</v>
      </c>
      <c r="GR143">
        <v>0</v>
      </c>
      <c r="GS143">
        <v>8</v>
      </c>
      <c r="GT143">
        <v>0</v>
      </c>
      <c r="GU143">
        <v>0</v>
      </c>
      <c r="GV143">
        <v>1</v>
      </c>
      <c r="HE143">
        <v>1</v>
      </c>
      <c r="IB143">
        <v>30</v>
      </c>
      <c r="IC143" t="s">
        <v>1222</v>
      </c>
      <c r="ID143">
        <v>15</v>
      </c>
      <c r="IE143" t="s">
        <v>1223</v>
      </c>
      <c r="JP143">
        <v>1</v>
      </c>
      <c r="JX143">
        <v>8</v>
      </c>
      <c r="LH143">
        <v>512</v>
      </c>
      <c r="LI143">
        <v>8000</v>
      </c>
      <c r="LJ143">
        <v>0</v>
      </c>
    </row>
    <row r="144" spans="1:322">
      <c r="A144" t="s">
        <v>1407</v>
      </c>
      <c r="B144">
        <v>142</v>
      </c>
      <c r="C144" t="s">
        <v>1299</v>
      </c>
      <c r="D144" t="s">
        <v>1408</v>
      </c>
      <c r="E144">
        <v>34</v>
      </c>
      <c r="F144">
        <v>72</v>
      </c>
      <c r="CS144">
        <v>1</v>
      </c>
      <c r="CU144" t="s">
        <v>1338</v>
      </c>
      <c r="CX144" t="s">
        <v>1339</v>
      </c>
      <c r="DH144">
        <v>28</v>
      </c>
      <c r="DI144">
        <v>40</v>
      </c>
      <c r="EA144">
        <v>1</v>
      </c>
      <c r="EB144">
        <v>0</v>
      </c>
      <c r="ED144" t="s">
        <v>372</v>
      </c>
      <c r="EQ144" t="s">
        <v>383</v>
      </c>
      <c r="ER144" t="s">
        <v>383</v>
      </c>
      <c r="ES144" t="s">
        <v>374</v>
      </c>
      <c r="EW144">
        <v>1</v>
      </c>
      <c r="FA144">
        <v>1</v>
      </c>
      <c r="FC144">
        <v>5</v>
      </c>
      <c r="FD144">
        <v>1</v>
      </c>
      <c r="FW144">
        <v>12</v>
      </c>
      <c r="FX144">
        <v>20</v>
      </c>
      <c r="GC144" t="s">
        <v>1336</v>
      </c>
      <c r="GL144">
        <v>0</v>
      </c>
      <c r="GM144">
        <v>1</v>
      </c>
      <c r="GR144">
        <v>1</v>
      </c>
      <c r="GS144">
        <v>8</v>
      </c>
      <c r="GT144">
        <v>7</v>
      </c>
      <c r="GU144">
        <v>0</v>
      </c>
      <c r="GV144">
        <v>1</v>
      </c>
      <c r="HH144" t="s">
        <v>1409</v>
      </c>
      <c r="HI144" t="s">
        <v>1410</v>
      </c>
      <c r="IB144">
        <v>5</v>
      </c>
      <c r="IC144" t="s">
        <v>1411</v>
      </c>
      <c r="ID144">
        <v>60</v>
      </c>
      <c r="IE144" t="s">
        <v>1412</v>
      </c>
      <c r="IF144">
        <v>30</v>
      </c>
      <c r="IG144" t="s">
        <v>1413</v>
      </c>
      <c r="IH144">
        <v>5</v>
      </c>
      <c r="II144" t="s">
        <v>1414</v>
      </c>
      <c r="IP144">
        <v>1</v>
      </c>
      <c r="IQ144" t="s">
        <v>1415</v>
      </c>
      <c r="JP144">
        <v>1</v>
      </c>
      <c r="JX144">
        <v>8</v>
      </c>
      <c r="LH144">
        <v>512</v>
      </c>
      <c r="LI144">
        <v>8000</v>
      </c>
      <c r="LJ144">
        <v>0</v>
      </c>
    </row>
    <row r="145" spans="1:322">
      <c r="A145" t="s">
        <v>1416</v>
      </c>
      <c r="B145">
        <v>143</v>
      </c>
      <c r="C145" t="s">
        <v>1299</v>
      </c>
      <c r="D145" t="s">
        <v>1417</v>
      </c>
      <c r="E145">
        <v>41</v>
      </c>
      <c r="F145">
        <v>78</v>
      </c>
      <c r="S145" t="s">
        <v>1418</v>
      </c>
      <c r="W145" t="s">
        <v>1300</v>
      </c>
      <c r="CS145">
        <v>1</v>
      </c>
      <c r="CU145" t="s">
        <v>1419</v>
      </c>
      <c r="DH145">
        <v>30</v>
      </c>
      <c r="DI145">
        <v>44</v>
      </c>
      <c r="DO145" t="s">
        <v>1418</v>
      </c>
      <c r="EA145">
        <v>1</v>
      </c>
      <c r="EB145">
        <v>6</v>
      </c>
      <c r="ED145" t="s">
        <v>409</v>
      </c>
      <c r="EG145" t="s">
        <v>1098</v>
      </c>
      <c r="EQ145" t="s">
        <v>429</v>
      </c>
      <c r="ER145" t="s">
        <v>370</v>
      </c>
      <c r="ES145" t="s">
        <v>374</v>
      </c>
      <c r="ET145">
        <v>14</v>
      </c>
      <c r="EV145">
        <v>1</v>
      </c>
      <c r="EX145">
        <v>4</v>
      </c>
      <c r="EY145">
        <v>1</v>
      </c>
      <c r="FJ145">
        <v>1</v>
      </c>
      <c r="FW145">
        <v>18</v>
      </c>
      <c r="FX145">
        <v>20</v>
      </c>
      <c r="GC145" t="s">
        <v>1345</v>
      </c>
      <c r="GL145">
        <v>1</v>
      </c>
      <c r="GM145">
        <v>1</v>
      </c>
      <c r="GR145">
        <v>1</v>
      </c>
      <c r="GS145">
        <v>8</v>
      </c>
      <c r="GT145">
        <v>10</v>
      </c>
      <c r="GU145">
        <v>0</v>
      </c>
      <c r="GV145">
        <v>1</v>
      </c>
      <c r="HH145" t="s">
        <v>1420</v>
      </c>
      <c r="HI145" t="s">
        <v>430</v>
      </c>
      <c r="HJ145" t="s">
        <v>1350</v>
      </c>
      <c r="HK145" t="s">
        <v>1351</v>
      </c>
      <c r="HN145">
        <v>0</v>
      </c>
      <c r="HO145" t="s">
        <v>933</v>
      </c>
      <c r="IF145">
        <v>200</v>
      </c>
      <c r="IG145" t="s">
        <v>432</v>
      </c>
      <c r="IH145">
        <v>30</v>
      </c>
      <c r="II145" t="s">
        <v>433</v>
      </c>
      <c r="IJ145">
        <v>12</v>
      </c>
      <c r="IK145" t="s">
        <v>1356</v>
      </c>
      <c r="IN145">
        <v>175</v>
      </c>
      <c r="IO145" t="s">
        <v>1351</v>
      </c>
      <c r="IP145">
        <v>10</v>
      </c>
      <c r="IQ145" t="s">
        <v>398</v>
      </c>
      <c r="JP145">
        <v>1</v>
      </c>
      <c r="JQ145">
        <v>100</v>
      </c>
      <c r="JR145">
        <v>20</v>
      </c>
      <c r="JX145">
        <v>8</v>
      </c>
      <c r="JY145">
        <v>128</v>
      </c>
      <c r="JZ145">
        <v>10</v>
      </c>
      <c r="KA145">
        <v>4</v>
      </c>
      <c r="KB145">
        <v>8</v>
      </c>
      <c r="KC145">
        <v>12</v>
      </c>
      <c r="KD145">
        <v>16</v>
      </c>
      <c r="KE145">
        <v>20</v>
      </c>
      <c r="KF145">
        <v>20</v>
      </c>
      <c r="KG145">
        <v>8</v>
      </c>
      <c r="KH145">
        <v>16</v>
      </c>
      <c r="KI145">
        <v>24</v>
      </c>
      <c r="KJ145">
        <v>32</v>
      </c>
      <c r="KK145">
        <v>40</v>
      </c>
      <c r="KL145" t="s">
        <v>1421</v>
      </c>
      <c r="LH145">
        <v>640</v>
      </c>
      <c r="LI145">
        <v>16000</v>
      </c>
      <c r="LJ145">
        <v>0</v>
      </c>
    </row>
    <row r="146" spans="1:322">
      <c r="A146" t="s">
        <v>1422</v>
      </c>
      <c r="B146">
        <v>144</v>
      </c>
      <c r="C146" t="s">
        <v>1299</v>
      </c>
      <c r="D146" t="s">
        <v>1423</v>
      </c>
      <c r="E146">
        <v>32</v>
      </c>
      <c r="F146">
        <v>2</v>
      </c>
      <c r="W146" t="s">
        <v>1424</v>
      </c>
      <c r="Y146" t="s">
        <v>1423</v>
      </c>
      <c r="AC146" t="s">
        <v>676</v>
      </c>
      <c r="AD146" t="s">
        <v>404</v>
      </c>
      <c r="CU146" t="s">
        <v>1301</v>
      </c>
      <c r="CV146">
        <v>1</v>
      </c>
      <c r="EA146">
        <v>1</v>
      </c>
      <c r="EB146">
        <v>0</v>
      </c>
      <c r="ED146" t="s">
        <v>372</v>
      </c>
      <c r="EG146" t="s">
        <v>1098</v>
      </c>
      <c r="EQ146" t="s">
        <v>370</v>
      </c>
      <c r="ER146" t="s">
        <v>370</v>
      </c>
      <c r="ES146" t="s">
        <v>374</v>
      </c>
      <c r="EW146">
        <v>1</v>
      </c>
      <c r="EY146">
        <v>1</v>
      </c>
      <c r="EZ146">
        <v>1</v>
      </c>
      <c r="FH146">
        <v>1</v>
      </c>
      <c r="FJ146">
        <v>1</v>
      </c>
      <c r="FW146">
        <v>18</v>
      </c>
      <c r="FX146">
        <v>20</v>
      </c>
      <c r="GC146" t="s">
        <v>1396</v>
      </c>
      <c r="GL146">
        <v>1</v>
      </c>
      <c r="GM146">
        <v>1</v>
      </c>
      <c r="GR146">
        <v>1</v>
      </c>
      <c r="GS146">
        <v>8</v>
      </c>
      <c r="GT146">
        <v>2</v>
      </c>
      <c r="GU146">
        <v>0</v>
      </c>
      <c r="HH146" t="s">
        <v>1425</v>
      </c>
      <c r="HI146" t="s">
        <v>430</v>
      </c>
      <c r="HJ146">
        <v>0</v>
      </c>
      <c r="HK146" t="s">
        <v>1227</v>
      </c>
      <c r="HL146">
        <v>0</v>
      </c>
      <c r="HM146" t="s">
        <v>505</v>
      </c>
      <c r="HN146" t="s">
        <v>1426</v>
      </c>
      <c r="HO146" t="s">
        <v>431</v>
      </c>
      <c r="IB146">
        <v>70</v>
      </c>
      <c r="IC146" t="s">
        <v>432</v>
      </c>
      <c r="ID146">
        <v>5</v>
      </c>
      <c r="IE146" t="s">
        <v>433</v>
      </c>
      <c r="IF146">
        <v>100</v>
      </c>
      <c r="IG146" t="s">
        <v>682</v>
      </c>
      <c r="IH146">
        <v>10</v>
      </c>
      <c r="II146" t="s">
        <v>618</v>
      </c>
      <c r="IN146">
        <v>10</v>
      </c>
      <c r="IO146" t="s">
        <v>398</v>
      </c>
      <c r="IP146">
        <v>5</v>
      </c>
      <c r="IQ146" t="s">
        <v>398</v>
      </c>
      <c r="JP146">
        <v>1</v>
      </c>
      <c r="JQ146">
        <v>60</v>
      </c>
      <c r="JR146">
        <v>10</v>
      </c>
      <c r="JX146">
        <v>8</v>
      </c>
      <c r="JY146">
        <v>128</v>
      </c>
      <c r="KM146" t="s">
        <v>873</v>
      </c>
      <c r="LH146">
        <v>640</v>
      </c>
      <c r="LI146">
        <v>16000</v>
      </c>
      <c r="LJ146">
        <v>0</v>
      </c>
    </row>
    <row r="147" spans="1:322">
      <c r="A147" t="s">
        <v>1427</v>
      </c>
      <c r="B147">
        <v>145</v>
      </c>
      <c r="C147" t="s">
        <v>1299</v>
      </c>
      <c r="D147" t="s">
        <v>1428</v>
      </c>
      <c r="AW147" t="s">
        <v>1429</v>
      </c>
      <c r="AZ147" t="s">
        <v>676</v>
      </c>
      <c r="BA147" t="s">
        <v>495</v>
      </c>
      <c r="EA147">
        <v>1</v>
      </c>
      <c r="EB147">
        <v>0</v>
      </c>
      <c r="ED147" t="s">
        <v>409</v>
      </c>
      <c r="EQ147" t="s">
        <v>383</v>
      </c>
      <c r="ER147" t="s">
        <v>383</v>
      </c>
      <c r="ES147" t="s">
        <v>374</v>
      </c>
      <c r="EW147">
        <v>1</v>
      </c>
      <c r="FW147">
        <v>18</v>
      </c>
      <c r="FX147">
        <v>20</v>
      </c>
      <c r="GL147">
        <v>0</v>
      </c>
      <c r="GM147">
        <v>0</v>
      </c>
      <c r="GR147">
        <v>0</v>
      </c>
      <c r="GS147">
        <v>8</v>
      </c>
      <c r="GT147">
        <v>0</v>
      </c>
      <c r="GU147">
        <v>0</v>
      </c>
      <c r="GV147">
        <v>1</v>
      </c>
      <c r="HE147">
        <v>1</v>
      </c>
      <c r="IB147">
        <v>30</v>
      </c>
      <c r="IC147" t="s">
        <v>682</v>
      </c>
      <c r="ID147">
        <v>10</v>
      </c>
      <c r="IE147" t="s">
        <v>618</v>
      </c>
      <c r="JP147">
        <v>1</v>
      </c>
      <c r="JX147">
        <v>8</v>
      </c>
      <c r="LH147">
        <v>640</v>
      </c>
      <c r="LI147">
        <v>16000</v>
      </c>
      <c r="LJ147">
        <v>0</v>
      </c>
    </row>
    <row r="148" spans="1:322">
      <c r="A148" t="s">
        <v>1430</v>
      </c>
      <c r="B148">
        <v>146</v>
      </c>
      <c r="C148" t="s">
        <v>1299</v>
      </c>
      <c r="D148" t="s">
        <v>1431</v>
      </c>
      <c r="F148">
        <v>68</v>
      </c>
      <c r="S148" t="s">
        <v>1432</v>
      </c>
      <c r="X148">
        <v>98304</v>
      </c>
      <c r="Z148" t="s">
        <v>1432</v>
      </c>
      <c r="AA148" t="s">
        <v>495</v>
      </c>
      <c r="AC148" t="s">
        <v>676</v>
      </c>
      <c r="AD148" t="s">
        <v>404</v>
      </c>
      <c r="AE148" t="s">
        <v>893</v>
      </c>
      <c r="AF148" t="s">
        <v>405</v>
      </c>
      <c r="CU148" t="s">
        <v>1433</v>
      </c>
      <c r="DI148">
        <v>25</v>
      </c>
      <c r="DO148" t="s">
        <v>1432</v>
      </c>
      <c r="DS148">
        <v>0</v>
      </c>
      <c r="DT148" t="s">
        <v>715</v>
      </c>
      <c r="EA148">
        <v>1</v>
      </c>
      <c r="EB148">
        <v>9</v>
      </c>
      <c r="ED148" t="s">
        <v>409</v>
      </c>
      <c r="EQ148" t="s">
        <v>383</v>
      </c>
      <c r="ER148" t="s">
        <v>383</v>
      </c>
      <c r="ES148" t="s">
        <v>374</v>
      </c>
      <c r="EW148">
        <v>1</v>
      </c>
      <c r="FW148">
        <v>18</v>
      </c>
      <c r="FX148">
        <v>20</v>
      </c>
      <c r="GC148" t="s">
        <v>1384</v>
      </c>
      <c r="GL148">
        <v>0</v>
      </c>
      <c r="GM148">
        <v>1</v>
      </c>
      <c r="GR148">
        <v>1</v>
      </c>
      <c r="GS148">
        <v>8</v>
      </c>
      <c r="GT148">
        <v>5</v>
      </c>
      <c r="GU148">
        <v>0</v>
      </c>
      <c r="GV148">
        <v>1</v>
      </c>
      <c r="IB148">
        <v>300</v>
      </c>
      <c r="IC148" t="s">
        <v>412</v>
      </c>
      <c r="ID148">
        <v>60</v>
      </c>
      <c r="IE148" t="s">
        <v>413</v>
      </c>
      <c r="IF148">
        <v>-50</v>
      </c>
      <c r="IG148" t="s">
        <v>1434</v>
      </c>
      <c r="IH148">
        <v>-2</v>
      </c>
      <c r="II148" t="s">
        <v>1435</v>
      </c>
      <c r="IJ148">
        <v>-25</v>
      </c>
      <c r="IK148" t="s">
        <v>1436</v>
      </c>
      <c r="IL148">
        <v>-1</v>
      </c>
      <c r="IM148" t="s">
        <v>1437</v>
      </c>
      <c r="JP148">
        <v>1</v>
      </c>
      <c r="JX148">
        <v>8</v>
      </c>
      <c r="LH148">
        <v>640</v>
      </c>
      <c r="LI148">
        <v>16000</v>
      </c>
      <c r="LJ148">
        <v>0</v>
      </c>
    </row>
    <row r="149" spans="1:322">
      <c r="A149" t="s">
        <v>1438</v>
      </c>
      <c r="B149">
        <v>147</v>
      </c>
      <c r="C149" t="s">
        <v>1299</v>
      </c>
      <c r="D149" t="s">
        <v>1439</v>
      </c>
      <c r="E149">
        <v>67</v>
      </c>
      <c r="F149">
        <v>9</v>
      </c>
      <c r="Y149" t="s">
        <v>1439</v>
      </c>
      <c r="AA149" t="s">
        <v>1440</v>
      </c>
      <c r="AC149" t="s">
        <v>491</v>
      </c>
      <c r="AD149" t="s">
        <v>941</v>
      </c>
      <c r="AE149" t="s">
        <v>492</v>
      </c>
      <c r="AF149" t="s">
        <v>1221</v>
      </c>
      <c r="DI149">
        <v>39</v>
      </c>
      <c r="EA149">
        <v>1</v>
      </c>
      <c r="EB149">
        <v>3</v>
      </c>
      <c r="ED149" t="s">
        <v>372</v>
      </c>
      <c r="EE149">
        <v>3</v>
      </c>
      <c r="EG149" t="s">
        <v>1098</v>
      </c>
      <c r="EL149" t="s">
        <v>1098</v>
      </c>
      <c r="EQ149" t="s">
        <v>429</v>
      </c>
      <c r="ER149" t="s">
        <v>370</v>
      </c>
      <c r="ES149" t="s">
        <v>374</v>
      </c>
      <c r="ET149">
        <v>11</v>
      </c>
      <c r="EW149">
        <v>1</v>
      </c>
      <c r="EY149">
        <v>1</v>
      </c>
      <c r="EZ149">
        <v>1</v>
      </c>
      <c r="FH149">
        <v>1</v>
      </c>
      <c r="FJ149">
        <v>1</v>
      </c>
      <c r="FW149">
        <v>24</v>
      </c>
      <c r="FX149">
        <v>20</v>
      </c>
      <c r="GC149" t="s">
        <v>1400</v>
      </c>
      <c r="GL149">
        <v>1</v>
      </c>
      <c r="GM149">
        <v>1</v>
      </c>
      <c r="GR149">
        <v>1</v>
      </c>
      <c r="GS149">
        <v>7</v>
      </c>
      <c r="GT149">
        <v>3</v>
      </c>
      <c r="GU149">
        <v>0</v>
      </c>
      <c r="HH149" t="s">
        <v>1441</v>
      </c>
      <c r="HI149" t="s">
        <v>430</v>
      </c>
      <c r="HN149" t="s">
        <v>1426</v>
      </c>
      <c r="HO149" t="s">
        <v>431</v>
      </c>
      <c r="IB149">
        <v>90</v>
      </c>
      <c r="IC149" t="s">
        <v>1442</v>
      </c>
      <c r="ID149">
        <v>5</v>
      </c>
      <c r="IE149" t="s">
        <v>433</v>
      </c>
      <c r="IF149">
        <v>20</v>
      </c>
      <c r="IG149" t="s">
        <v>979</v>
      </c>
      <c r="IH149">
        <v>200</v>
      </c>
      <c r="II149" t="s">
        <v>980</v>
      </c>
      <c r="IJ149">
        <v>0</v>
      </c>
      <c r="IK149" t="s">
        <v>1278</v>
      </c>
      <c r="IL149">
        <v>50</v>
      </c>
      <c r="IM149" t="s">
        <v>1279</v>
      </c>
      <c r="IN149">
        <v>150</v>
      </c>
      <c r="IO149" t="s">
        <v>571</v>
      </c>
      <c r="IP149">
        <v>8</v>
      </c>
      <c r="IQ149" t="s">
        <v>398</v>
      </c>
      <c r="JP149">
        <v>1</v>
      </c>
      <c r="JQ149">
        <v>100</v>
      </c>
      <c r="JR149">
        <v>7</v>
      </c>
      <c r="JX149">
        <v>8</v>
      </c>
      <c r="JY149">
        <v>128</v>
      </c>
      <c r="KM149" t="s">
        <v>873</v>
      </c>
      <c r="LF149">
        <v>4</v>
      </c>
      <c r="LH149">
        <v>768</v>
      </c>
      <c r="LI149">
        <v>32000</v>
      </c>
      <c r="LJ149">
        <v>0</v>
      </c>
    </row>
    <row r="150" spans="1:322">
      <c r="A150" t="s">
        <v>1443</v>
      </c>
      <c r="B150">
        <v>148</v>
      </c>
      <c r="C150" t="s">
        <v>1299</v>
      </c>
      <c r="D150" t="s">
        <v>1444</v>
      </c>
      <c r="AW150" t="s">
        <v>1445</v>
      </c>
      <c r="AZ150" t="s">
        <v>491</v>
      </c>
      <c r="BA150" t="s">
        <v>420</v>
      </c>
      <c r="EA150">
        <v>1</v>
      </c>
      <c r="EB150">
        <v>0</v>
      </c>
      <c r="ED150" t="s">
        <v>409</v>
      </c>
      <c r="EQ150" t="s">
        <v>383</v>
      </c>
      <c r="ER150" t="s">
        <v>383</v>
      </c>
      <c r="ES150" t="s">
        <v>374</v>
      </c>
      <c r="EW150">
        <v>1</v>
      </c>
      <c r="FW150">
        <v>24</v>
      </c>
      <c r="FX150">
        <v>20</v>
      </c>
      <c r="GC150" t="s">
        <v>1403</v>
      </c>
      <c r="GL150">
        <v>0</v>
      </c>
      <c r="GM150">
        <v>0</v>
      </c>
      <c r="GR150">
        <v>0</v>
      </c>
      <c r="GS150">
        <v>8</v>
      </c>
      <c r="GT150">
        <v>0</v>
      </c>
      <c r="GU150">
        <v>0</v>
      </c>
      <c r="GV150">
        <v>1</v>
      </c>
      <c r="HE150">
        <v>1</v>
      </c>
      <c r="IB150">
        <v>7</v>
      </c>
      <c r="IC150" t="s">
        <v>1091</v>
      </c>
      <c r="ID150">
        <v>50</v>
      </c>
      <c r="IE150" t="s">
        <v>731</v>
      </c>
      <c r="JP150">
        <v>1</v>
      </c>
      <c r="JX150">
        <v>8</v>
      </c>
      <c r="LH150">
        <v>768</v>
      </c>
      <c r="LI150">
        <v>32000</v>
      </c>
      <c r="LJ150">
        <v>0</v>
      </c>
    </row>
    <row r="151" spans="1:322">
      <c r="A151" t="s">
        <v>1446</v>
      </c>
      <c r="B151">
        <v>149</v>
      </c>
      <c r="C151" t="s">
        <v>1299</v>
      </c>
      <c r="D151" t="s">
        <v>1447</v>
      </c>
      <c r="F151">
        <v>68</v>
      </c>
      <c r="S151" t="s">
        <v>1448</v>
      </c>
      <c r="Y151" t="s">
        <v>1448</v>
      </c>
      <c r="Z151" t="s">
        <v>1448</v>
      </c>
      <c r="AA151" t="s">
        <v>1449</v>
      </c>
      <c r="AC151" t="s">
        <v>1450</v>
      </c>
      <c r="AD151" t="s">
        <v>404</v>
      </c>
      <c r="AE151" t="s">
        <v>1451</v>
      </c>
      <c r="AF151" t="s">
        <v>404</v>
      </c>
      <c r="AG151" t="s">
        <v>1220</v>
      </c>
      <c r="AH151" t="s">
        <v>404</v>
      </c>
      <c r="CU151" t="s">
        <v>1452</v>
      </c>
      <c r="DI151">
        <v>25</v>
      </c>
      <c r="DO151" t="s">
        <v>1448</v>
      </c>
      <c r="DS151">
        <v>0</v>
      </c>
      <c r="DT151" t="s">
        <v>715</v>
      </c>
      <c r="EA151">
        <v>1</v>
      </c>
      <c r="EB151">
        <v>9</v>
      </c>
      <c r="ED151" t="s">
        <v>409</v>
      </c>
      <c r="EQ151" t="s">
        <v>383</v>
      </c>
      <c r="ER151" t="s">
        <v>383</v>
      </c>
      <c r="ES151" t="s">
        <v>374</v>
      </c>
      <c r="EW151">
        <v>1</v>
      </c>
      <c r="FW151">
        <v>24</v>
      </c>
      <c r="FX151">
        <v>20</v>
      </c>
      <c r="GC151" t="s">
        <v>1391</v>
      </c>
      <c r="GL151">
        <v>0</v>
      </c>
      <c r="GM151">
        <v>1</v>
      </c>
      <c r="GR151">
        <v>1</v>
      </c>
      <c r="GS151">
        <v>8</v>
      </c>
      <c r="GT151">
        <v>7</v>
      </c>
      <c r="GU151">
        <v>0</v>
      </c>
      <c r="GV151">
        <v>1</v>
      </c>
      <c r="IB151">
        <v>750</v>
      </c>
      <c r="IC151" t="s">
        <v>412</v>
      </c>
      <c r="ID151">
        <v>250</v>
      </c>
      <c r="IE151" t="s">
        <v>413</v>
      </c>
      <c r="IF151">
        <v>35</v>
      </c>
      <c r="IG151" t="s">
        <v>1453</v>
      </c>
      <c r="IH151">
        <v>3</v>
      </c>
      <c r="II151" t="s">
        <v>1454</v>
      </c>
      <c r="IP151">
        <v>125</v>
      </c>
      <c r="IQ151" t="s">
        <v>1395</v>
      </c>
      <c r="JP151">
        <v>1</v>
      </c>
      <c r="JQ151">
        <v>50</v>
      </c>
      <c r="JR151">
        <v>10</v>
      </c>
      <c r="JX151">
        <v>8</v>
      </c>
      <c r="LH151">
        <v>768</v>
      </c>
      <c r="LI151">
        <v>32000</v>
      </c>
      <c r="LJ151">
        <v>0</v>
      </c>
    </row>
    <row r="152" spans="1:322">
      <c r="A152" t="s">
        <v>1455</v>
      </c>
      <c r="B152">
        <v>150</v>
      </c>
      <c r="C152" t="s">
        <v>1299</v>
      </c>
      <c r="D152" t="s">
        <v>1456</v>
      </c>
      <c r="E152">
        <v>33</v>
      </c>
      <c r="F152">
        <v>75</v>
      </c>
      <c r="S152" t="s">
        <v>1457</v>
      </c>
      <c r="T152" t="s">
        <v>1458</v>
      </c>
      <c r="U152" t="s">
        <v>1459</v>
      </c>
      <c r="X152">
        <v>2</v>
      </c>
      <c r="Z152" t="s">
        <v>963</v>
      </c>
      <c r="AA152" t="s">
        <v>1460</v>
      </c>
      <c r="AB152" t="s">
        <v>495</v>
      </c>
      <c r="AC152" t="s">
        <v>491</v>
      </c>
      <c r="AD152">
        <f>-DM78</f>
        <v>0</v>
      </c>
      <c r="AE152" t="s">
        <v>492</v>
      </c>
      <c r="AF152">
        <f>-DM78</f>
        <v>0</v>
      </c>
      <c r="AG152" t="s">
        <v>493</v>
      </c>
      <c r="AH152">
        <f>-DM78</f>
        <v>0</v>
      </c>
      <c r="AI152" t="s">
        <v>864</v>
      </c>
      <c r="AJ152" t="s">
        <v>1461</v>
      </c>
      <c r="DB152" t="s">
        <v>1462</v>
      </c>
      <c r="DH152">
        <v>26</v>
      </c>
      <c r="DI152">
        <v>41</v>
      </c>
      <c r="DO152" t="s">
        <v>1457</v>
      </c>
      <c r="DP152" t="s">
        <v>1458</v>
      </c>
      <c r="DQ152" t="s">
        <v>1459</v>
      </c>
      <c r="EA152">
        <v>1</v>
      </c>
      <c r="EB152">
        <v>0</v>
      </c>
      <c r="ED152" t="s">
        <v>372</v>
      </c>
      <c r="EQ152" t="s">
        <v>383</v>
      </c>
      <c r="ER152" t="s">
        <v>383</v>
      </c>
      <c r="ES152" t="s">
        <v>374</v>
      </c>
      <c r="EW152">
        <v>1</v>
      </c>
      <c r="FA152">
        <v>1</v>
      </c>
      <c r="FC152">
        <v>6</v>
      </c>
      <c r="FD152">
        <v>1</v>
      </c>
      <c r="FW152">
        <v>24</v>
      </c>
      <c r="FX152">
        <v>20</v>
      </c>
      <c r="GC152" t="s">
        <v>1407</v>
      </c>
      <c r="GL152">
        <v>0</v>
      </c>
      <c r="GM152">
        <v>1</v>
      </c>
      <c r="GR152">
        <v>1</v>
      </c>
      <c r="GS152">
        <v>8</v>
      </c>
      <c r="GT152">
        <v>4</v>
      </c>
      <c r="GU152">
        <v>0</v>
      </c>
      <c r="GV152">
        <v>1</v>
      </c>
      <c r="HH152">
        <v>1000</v>
      </c>
      <c r="HI152" t="s">
        <v>1463</v>
      </c>
      <c r="HJ152" t="s">
        <v>495</v>
      </c>
      <c r="HK152" t="s">
        <v>549</v>
      </c>
      <c r="IB152">
        <v>6</v>
      </c>
      <c r="IC152" t="s">
        <v>549</v>
      </c>
      <c r="ID152">
        <v>1</v>
      </c>
      <c r="IE152" t="s">
        <v>415</v>
      </c>
      <c r="IF152">
        <v>20</v>
      </c>
      <c r="IG152" t="s">
        <v>1464</v>
      </c>
      <c r="IH152">
        <v>5</v>
      </c>
      <c r="II152" t="s">
        <v>1465</v>
      </c>
      <c r="IJ152">
        <v>10</v>
      </c>
      <c r="IK152" t="s">
        <v>1466</v>
      </c>
      <c r="IL152">
        <v>60</v>
      </c>
      <c r="IM152" t="s">
        <v>1329</v>
      </c>
      <c r="IN152">
        <v>0</v>
      </c>
      <c r="IO152" t="s">
        <v>503</v>
      </c>
      <c r="IP152">
        <v>75</v>
      </c>
      <c r="IQ152" t="s">
        <v>504</v>
      </c>
      <c r="JP152">
        <v>1</v>
      </c>
      <c r="JX152">
        <v>8</v>
      </c>
      <c r="LH152">
        <v>768</v>
      </c>
      <c r="LI152">
        <v>32000</v>
      </c>
      <c r="LJ152">
        <v>0</v>
      </c>
    </row>
    <row r="153" spans="1:322">
      <c r="A153" t="s">
        <v>1467</v>
      </c>
      <c r="B153">
        <v>151</v>
      </c>
      <c r="C153" t="s">
        <v>1299</v>
      </c>
      <c r="D153" t="s">
        <v>1468</v>
      </c>
      <c r="E153">
        <v>38</v>
      </c>
      <c r="F153">
        <v>76</v>
      </c>
      <c r="G153">
        <v>1</v>
      </c>
      <c r="Y153" t="s">
        <v>1468</v>
      </c>
      <c r="CS153">
        <v>1</v>
      </c>
      <c r="CT153" t="s">
        <v>1469</v>
      </c>
      <c r="DH153">
        <v>31</v>
      </c>
      <c r="DI153">
        <v>45</v>
      </c>
      <c r="DJ153">
        <v>1</v>
      </c>
      <c r="EA153">
        <v>1</v>
      </c>
      <c r="EB153">
        <v>3</v>
      </c>
      <c r="ED153" t="s">
        <v>409</v>
      </c>
      <c r="EE153">
        <v>2</v>
      </c>
      <c r="EG153" t="s">
        <v>1098</v>
      </c>
      <c r="EQ153" t="s">
        <v>429</v>
      </c>
      <c r="ER153" t="s">
        <v>370</v>
      </c>
      <c r="ES153" t="s">
        <v>374</v>
      </c>
      <c r="ET153">
        <v>10</v>
      </c>
      <c r="EV153">
        <v>1</v>
      </c>
      <c r="EY153">
        <v>1</v>
      </c>
      <c r="FH153">
        <v>1</v>
      </c>
      <c r="FW153">
        <v>30</v>
      </c>
      <c r="FX153">
        <v>20</v>
      </c>
      <c r="GC153" t="s">
        <v>1416</v>
      </c>
      <c r="GD153" t="s">
        <v>1422</v>
      </c>
      <c r="GL153">
        <v>1</v>
      </c>
      <c r="GM153">
        <v>1</v>
      </c>
      <c r="GR153">
        <v>1</v>
      </c>
      <c r="GS153">
        <v>7</v>
      </c>
      <c r="GT153">
        <v>25</v>
      </c>
      <c r="GU153">
        <v>1</v>
      </c>
      <c r="HH153" t="s">
        <v>495</v>
      </c>
      <c r="HI153" t="s">
        <v>430</v>
      </c>
      <c r="IB153">
        <v>30</v>
      </c>
      <c r="IC153" t="s">
        <v>432</v>
      </c>
      <c r="ID153">
        <v>5</v>
      </c>
      <c r="IE153" t="s">
        <v>433</v>
      </c>
      <c r="JP153">
        <v>1</v>
      </c>
      <c r="JQ153">
        <v>50</v>
      </c>
      <c r="JR153">
        <v>5</v>
      </c>
      <c r="JX153">
        <v>8</v>
      </c>
      <c r="JY153">
        <v>128</v>
      </c>
      <c r="LH153">
        <v>896</v>
      </c>
      <c r="LI153">
        <v>64000</v>
      </c>
      <c r="LJ153">
        <v>0</v>
      </c>
    </row>
    <row r="154" spans="1:322">
      <c r="A154" t="s">
        <v>1470</v>
      </c>
      <c r="B154">
        <v>152</v>
      </c>
      <c r="C154" t="s">
        <v>1299</v>
      </c>
      <c r="D154" t="s">
        <v>1471</v>
      </c>
      <c r="E154">
        <v>39</v>
      </c>
      <c r="F154">
        <v>2</v>
      </c>
      <c r="Y154" t="s">
        <v>1471</v>
      </c>
      <c r="AA154" t="s">
        <v>1472</v>
      </c>
      <c r="AC154" t="s">
        <v>864</v>
      </c>
      <c r="AD154" t="s">
        <v>498</v>
      </c>
      <c r="AE154" t="s">
        <v>1473</v>
      </c>
      <c r="AF154">
        <v>-100</v>
      </c>
      <c r="CU154" t="s">
        <v>1474</v>
      </c>
      <c r="CV154">
        <v>1</v>
      </c>
      <c r="EA154">
        <v>1</v>
      </c>
      <c r="EB154">
        <v>4</v>
      </c>
      <c r="ED154" t="s">
        <v>372</v>
      </c>
      <c r="EG154" t="s">
        <v>1098</v>
      </c>
      <c r="EQ154" t="s">
        <v>370</v>
      </c>
      <c r="ER154" t="s">
        <v>370</v>
      </c>
      <c r="ES154" t="s">
        <v>374</v>
      </c>
      <c r="EW154">
        <v>1</v>
      </c>
      <c r="EY154">
        <v>1</v>
      </c>
      <c r="EZ154">
        <v>1</v>
      </c>
      <c r="FH154">
        <v>1</v>
      </c>
      <c r="FJ154">
        <v>1</v>
      </c>
      <c r="FW154">
        <v>30</v>
      </c>
      <c r="FX154">
        <v>20</v>
      </c>
      <c r="GC154" t="s">
        <v>1422</v>
      </c>
      <c r="GL154">
        <v>1</v>
      </c>
      <c r="GM154">
        <v>1</v>
      </c>
      <c r="GR154">
        <v>1</v>
      </c>
      <c r="GS154">
        <v>8</v>
      </c>
      <c r="GT154">
        <v>4</v>
      </c>
      <c r="GU154">
        <v>0</v>
      </c>
      <c r="GV154">
        <v>1</v>
      </c>
      <c r="HH154" t="s">
        <v>1475</v>
      </c>
      <c r="HI154" t="s">
        <v>430</v>
      </c>
      <c r="HJ154" t="s">
        <v>1472</v>
      </c>
      <c r="HK154" t="s">
        <v>571</v>
      </c>
      <c r="HN154">
        <v>100</v>
      </c>
      <c r="HO154" t="s">
        <v>431</v>
      </c>
      <c r="IB154">
        <v>150</v>
      </c>
      <c r="IC154" t="s">
        <v>432</v>
      </c>
      <c r="ID154">
        <v>15</v>
      </c>
      <c r="IE154" t="s">
        <v>433</v>
      </c>
      <c r="IF154">
        <v>25</v>
      </c>
      <c r="IG154" t="s">
        <v>1476</v>
      </c>
      <c r="IH154">
        <v>75</v>
      </c>
      <c r="II154" t="s">
        <v>1477</v>
      </c>
      <c r="IJ154">
        <v>0</v>
      </c>
      <c r="IK154" t="s">
        <v>1237</v>
      </c>
      <c r="IP154">
        <v>10</v>
      </c>
      <c r="IQ154" t="s">
        <v>398</v>
      </c>
      <c r="JP154">
        <v>1</v>
      </c>
      <c r="JQ154">
        <v>100</v>
      </c>
      <c r="JR154">
        <v>15</v>
      </c>
      <c r="JX154">
        <v>8</v>
      </c>
      <c r="JY154">
        <v>128</v>
      </c>
      <c r="KM154" t="s">
        <v>873</v>
      </c>
      <c r="LF154">
        <v>4</v>
      </c>
      <c r="LH154">
        <v>896</v>
      </c>
      <c r="LI154">
        <v>64000</v>
      </c>
      <c r="LJ154">
        <v>0</v>
      </c>
    </row>
    <row r="155" spans="1:322">
      <c r="A155" t="s">
        <v>1478</v>
      </c>
      <c r="B155">
        <v>153</v>
      </c>
      <c r="C155" t="s">
        <v>1299</v>
      </c>
      <c r="D155" t="s">
        <v>1479</v>
      </c>
      <c r="AW155" t="s">
        <v>1480</v>
      </c>
      <c r="AZ155" t="s">
        <v>561</v>
      </c>
      <c r="BA155" t="s">
        <v>420</v>
      </c>
      <c r="BB155" t="s">
        <v>563</v>
      </c>
      <c r="BC155" t="s">
        <v>420</v>
      </c>
      <c r="BD155" t="s">
        <v>564</v>
      </c>
      <c r="BE155" t="s">
        <v>420</v>
      </c>
      <c r="BF155" t="s">
        <v>565</v>
      </c>
      <c r="BG155" t="s">
        <v>420</v>
      </c>
      <c r="EA155">
        <v>1</v>
      </c>
      <c r="EB155">
        <v>0</v>
      </c>
      <c r="ED155" t="s">
        <v>409</v>
      </c>
      <c r="EQ155" t="s">
        <v>383</v>
      </c>
      <c r="ER155" t="s">
        <v>383</v>
      </c>
      <c r="ES155" t="s">
        <v>374</v>
      </c>
      <c r="EW155">
        <v>1</v>
      </c>
      <c r="FW155">
        <v>30</v>
      </c>
      <c r="FX155">
        <v>20</v>
      </c>
      <c r="GC155" t="s">
        <v>1427</v>
      </c>
      <c r="GL155">
        <v>0</v>
      </c>
      <c r="GM155">
        <v>0</v>
      </c>
      <c r="GR155">
        <v>0</v>
      </c>
      <c r="GS155">
        <v>8</v>
      </c>
      <c r="GT155">
        <v>0</v>
      </c>
      <c r="GU155">
        <v>0</v>
      </c>
      <c r="GV155">
        <v>1</v>
      </c>
      <c r="HE155">
        <v>1</v>
      </c>
      <c r="IB155">
        <v>0</v>
      </c>
      <c r="IC155" t="s">
        <v>1037</v>
      </c>
      <c r="ID155">
        <v>80</v>
      </c>
      <c r="IE155" t="s">
        <v>1038</v>
      </c>
      <c r="JP155">
        <v>1</v>
      </c>
      <c r="JX155">
        <v>8</v>
      </c>
      <c r="LH155">
        <v>896</v>
      </c>
      <c r="LI155">
        <v>64000</v>
      </c>
      <c r="LJ155">
        <v>0</v>
      </c>
    </row>
    <row r="156" spans="1:322">
      <c r="A156" t="s">
        <v>1481</v>
      </c>
      <c r="B156">
        <v>154</v>
      </c>
      <c r="C156" t="s">
        <v>1299</v>
      </c>
      <c r="D156" t="s">
        <v>1482</v>
      </c>
      <c r="F156">
        <v>68</v>
      </c>
      <c r="S156" t="s">
        <v>1483</v>
      </c>
      <c r="CU156" t="s">
        <v>1484</v>
      </c>
      <c r="DE156" t="s">
        <v>1483</v>
      </c>
      <c r="DI156">
        <v>25</v>
      </c>
      <c r="DO156" t="s">
        <v>1483</v>
      </c>
      <c r="DS156">
        <v>0</v>
      </c>
      <c r="DT156" t="s">
        <v>715</v>
      </c>
      <c r="EA156">
        <v>1</v>
      </c>
      <c r="EB156">
        <v>9</v>
      </c>
      <c r="ED156" t="s">
        <v>409</v>
      </c>
      <c r="EQ156" t="s">
        <v>383</v>
      </c>
      <c r="ER156" t="s">
        <v>383</v>
      </c>
      <c r="ES156" t="s">
        <v>374</v>
      </c>
      <c r="EW156">
        <v>1</v>
      </c>
      <c r="FJ156">
        <v>1</v>
      </c>
      <c r="FW156">
        <v>30</v>
      </c>
      <c r="FX156">
        <v>20</v>
      </c>
      <c r="GC156" t="s">
        <v>1430</v>
      </c>
      <c r="GD156" t="s">
        <v>1446</v>
      </c>
      <c r="GL156">
        <v>0</v>
      </c>
      <c r="GM156">
        <v>1</v>
      </c>
      <c r="GR156">
        <v>1</v>
      </c>
      <c r="GS156">
        <v>6</v>
      </c>
      <c r="GT156">
        <v>40</v>
      </c>
      <c r="GU156">
        <v>3</v>
      </c>
      <c r="GV156">
        <v>1</v>
      </c>
      <c r="HN156" t="s">
        <v>495</v>
      </c>
      <c r="HO156" t="s">
        <v>1111</v>
      </c>
      <c r="IB156">
        <v>25</v>
      </c>
      <c r="IC156" t="s">
        <v>1112</v>
      </c>
      <c r="ID156">
        <v>5</v>
      </c>
      <c r="IE156" t="s">
        <v>1113</v>
      </c>
      <c r="IP156">
        <v>6</v>
      </c>
      <c r="IQ156" t="s">
        <v>398</v>
      </c>
      <c r="JP156">
        <v>1</v>
      </c>
      <c r="JX156">
        <v>8</v>
      </c>
      <c r="JZ156">
        <v>30</v>
      </c>
      <c r="KA156">
        <v>8</v>
      </c>
      <c r="KB156">
        <v>9</v>
      </c>
      <c r="KC156">
        <v>10</v>
      </c>
      <c r="KD156">
        <v>12</v>
      </c>
      <c r="KE156">
        <v>14</v>
      </c>
      <c r="KF156">
        <v>40</v>
      </c>
      <c r="KG156">
        <v>8</v>
      </c>
      <c r="KH156">
        <v>9</v>
      </c>
      <c r="KI156">
        <v>10</v>
      </c>
      <c r="KJ156">
        <v>12</v>
      </c>
      <c r="KK156">
        <v>14</v>
      </c>
      <c r="KL156" t="s">
        <v>1485</v>
      </c>
      <c r="LH156">
        <v>896</v>
      </c>
      <c r="LI156">
        <v>64000</v>
      </c>
      <c r="LJ156">
        <v>0</v>
      </c>
    </row>
    <row r="157" spans="1:322">
      <c r="A157" t="s">
        <v>1486</v>
      </c>
      <c r="B157">
        <v>155</v>
      </c>
      <c r="C157" t="s">
        <v>1299</v>
      </c>
      <c r="D157" t="s">
        <v>1487</v>
      </c>
      <c r="F157">
        <v>68</v>
      </c>
      <c r="S157" t="s">
        <v>1488</v>
      </c>
      <c r="Y157" t="s">
        <v>1488</v>
      </c>
      <c r="Z157" t="s">
        <v>1488</v>
      </c>
      <c r="AA157" t="s">
        <v>1489</v>
      </c>
      <c r="AC157" t="s">
        <v>1490</v>
      </c>
      <c r="AD157" t="s">
        <v>445</v>
      </c>
      <c r="CU157" t="s">
        <v>1491</v>
      </c>
      <c r="DI157">
        <v>25</v>
      </c>
      <c r="DO157" t="s">
        <v>1488</v>
      </c>
      <c r="DS157">
        <v>0</v>
      </c>
      <c r="DT157" t="s">
        <v>715</v>
      </c>
      <c r="EA157">
        <v>1</v>
      </c>
      <c r="EB157">
        <v>9</v>
      </c>
      <c r="ED157" t="s">
        <v>409</v>
      </c>
      <c r="EQ157" t="s">
        <v>383</v>
      </c>
      <c r="ER157" t="s">
        <v>383</v>
      </c>
      <c r="ES157" t="s">
        <v>374</v>
      </c>
      <c r="EW157">
        <v>1</v>
      </c>
      <c r="FW157">
        <v>30</v>
      </c>
      <c r="FX157">
        <v>20</v>
      </c>
      <c r="GC157" t="s">
        <v>1446</v>
      </c>
      <c r="GL157">
        <v>0</v>
      </c>
      <c r="GM157">
        <v>1</v>
      </c>
      <c r="GR157">
        <v>1</v>
      </c>
      <c r="GS157">
        <v>8</v>
      </c>
      <c r="GT157">
        <v>11</v>
      </c>
      <c r="GU157">
        <v>0</v>
      </c>
      <c r="GV157">
        <v>1</v>
      </c>
      <c r="IB157">
        <v>750</v>
      </c>
      <c r="IC157" t="s">
        <v>412</v>
      </c>
      <c r="ID157">
        <v>250</v>
      </c>
      <c r="IE157" t="s">
        <v>413</v>
      </c>
      <c r="IF157">
        <v>1</v>
      </c>
      <c r="IG157" t="s">
        <v>1492</v>
      </c>
      <c r="IP157">
        <v>125</v>
      </c>
      <c r="IQ157" t="s">
        <v>1395</v>
      </c>
      <c r="JP157">
        <v>1</v>
      </c>
      <c r="JX157">
        <v>8</v>
      </c>
      <c r="LH157">
        <v>896</v>
      </c>
      <c r="LI157">
        <v>64000</v>
      </c>
      <c r="LJ157">
        <v>0</v>
      </c>
    </row>
    <row r="158" spans="1:322">
      <c r="A158" t="s">
        <v>1493</v>
      </c>
      <c r="B158">
        <v>156</v>
      </c>
      <c r="E158">
        <v>42</v>
      </c>
      <c r="F158">
        <v>83</v>
      </c>
      <c r="EA158">
        <v>1</v>
      </c>
      <c r="EB158">
        <v>0</v>
      </c>
      <c r="ED158" t="s">
        <v>409</v>
      </c>
      <c r="EQ158" t="s">
        <v>429</v>
      </c>
      <c r="ER158" t="s">
        <v>429</v>
      </c>
      <c r="ES158" t="s">
        <v>374</v>
      </c>
      <c r="EW158">
        <v>1</v>
      </c>
      <c r="FW158">
        <v>1</v>
      </c>
      <c r="GL158">
        <v>0</v>
      </c>
      <c r="GM158">
        <v>0</v>
      </c>
      <c r="GV158">
        <v>1</v>
      </c>
      <c r="JP158">
        <v>1</v>
      </c>
      <c r="JQ158">
        <v>20</v>
      </c>
      <c r="JR158">
        <v>10</v>
      </c>
      <c r="JX158">
        <v>8</v>
      </c>
      <c r="LI158">
        <v>0</v>
      </c>
      <c r="LJ158">
        <v>0</v>
      </c>
    </row>
    <row r="159" spans="1:322">
      <c r="A159" t="s">
        <v>1494</v>
      </c>
      <c r="B159">
        <v>157</v>
      </c>
      <c r="F159">
        <v>85</v>
      </c>
      <c r="S159" t="s">
        <v>1495</v>
      </c>
      <c r="DN159" t="s">
        <v>1495</v>
      </c>
      <c r="EA159">
        <v>1</v>
      </c>
      <c r="EB159">
        <v>0</v>
      </c>
      <c r="ED159" t="s">
        <v>409</v>
      </c>
      <c r="EQ159" t="s">
        <v>429</v>
      </c>
      <c r="ER159" t="s">
        <v>429</v>
      </c>
      <c r="ES159" t="s">
        <v>374</v>
      </c>
      <c r="FW159">
        <v>1</v>
      </c>
      <c r="GL159">
        <v>0</v>
      </c>
      <c r="GM159">
        <v>0</v>
      </c>
      <c r="GV159">
        <v>1</v>
      </c>
      <c r="JP159">
        <v>1</v>
      </c>
      <c r="JX159">
        <v>8</v>
      </c>
      <c r="LI159">
        <v>0</v>
      </c>
      <c r="LJ159">
        <v>0</v>
      </c>
    </row>
    <row r="160" spans="1:322">
      <c r="A160" t="s">
        <v>1496</v>
      </c>
      <c r="B160">
        <v>158</v>
      </c>
      <c r="EA160">
        <v>1</v>
      </c>
      <c r="EB160">
        <v>0</v>
      </c>
      <c r="ED160" t="s">
        <v>409</v>
      </c>
      <c r="EQ160" t="s">
        <v>429</v>
      </c>
      <c r="ER160" t="s">
        <v>429</v>
      </c>
      <c r="ES160" t="s">
        <v>374</v>
      </c>
      <c r="FA160">
        <v>1</v>
      </c>
      <c r="FB160">
        <v>1</v>
      </c>
      <c r="FD160">
        <v>1</v>
      </c>
      <c r="FW160">
        <v>1</v>
      </c>
      <c r="GL160">
        <v>0</v>
      </c>
      <c r="GM160">
        <v>0</v>
      </c>
      <c r="GV160">
        <v>1</v>
      </c>
      <c r="JP160">
        <v>1</v>
      </c>
      <c r="JX160">
        <v>8</v>
      </c>
      <c r="LI160">
        <v>0</v>
      </c>
      <c r="LJ160">
        <v>0</v>
      </c>
    </row>
    <row r="161" spans="1:322">
      <c r="A161" t="s">
        <v>1497</v>
      </c>
      <c r="B161">
        <v>159</v>
      </c>
      <c r="E161">
        <v>43</v>
      </c>
      <c r="F161">
        <v>84</v>
      </c>
      <c r="CT161" t="s">
        <v>1498</v>
      </c>
      <c r="DI161">
        <v>46</v>
      </c>
      <c r="EA161">
        <v>1</v>
      </c>
      <c r="EB161">
        <v>0</v>
      </c>
      <c r="ED161" t="s">
        <v>409</v>
      </c>
      <c r="EQ161" t="s">
        <v>429</v>
      </c>
      <c r="ER161" t="s">
        <v>429</v>
      </c>
      <c r="ES161" t="s">
        <v>374</v>
      </c>
      <c r="FW161">
        <v>1</v>
      </c>
      <c r="GL161">
        <v>0</v>
      </c>
      <c r="GM161">
        <v>0</v>
      </c>
      <c r="GV161">
        <v>1</v>
      </c>
      <c r="HG161" t="s">
        <v>1499</v>
      </c>
      <c r="HH161" t="s">
        <v>1500</v>
      </c>
      <c r="HI161" t="s">
        <v>1501</v>
      </c>
      <c r="JP161">
        <v>1</v>
      </c>
      <c r="JX161">
        <v>8</v>
      </c>
      <c r="LI161">
        <v>0</v>
      </c>
      <c r="LJ161">
        <v>0</v>
      </c>
    </row>
    <row r="162" spans="1:322">
      <c r="A162" t="s">
        <v>1502</v>
      </c>
      <c r="B162">
        <v>160</v>
      </c>
      <c r="F162">
        <v>85</v>
      </c>
      <c r="S162" t="s">
        <v>1503</v>
      </c>
      <c r="EA162">
        <v>1</v>
      </c>
      <c r="EB162">
        <v>0</v>
      </c>
      <c r="ED162" t="s">
        <v>409</v>
      </c>
      <c r="EQ162" t="s">
        <v>429</v>
      </c>
      <c r="ER162" t="s">
        <v>429</v>
      </c>
      <c r="ES162" t="s">
        <v>374</v>
      </c>
      <c r="FW162">
        <v>1</v>
      </c>
      <c r="GL162">
        <v>0</v>
      </c>
      <c r="GM162">
        <v>0</v>
      </c>
      <c r="GV162">
        <v>1</v>
      </c>
      <c r="JP162">
        <v>1</v>
      </c>
      <c r="JX162">
        <v>8</v>
      </c>
      <c r="LI162">
        <v>0</v>
      </c>
      <c r="LJ162">
        <v>0</v>
      </c>
    </row>
    <row r="163" spans="1:322">
      <c r="A163" t="s">
        <v>1504</v>
      </c>
      <c r="B163">
        <v>161</v>
      </c>
      <c r="E163">
        <v>44</v>
      </c>
      <c r="CT163" t="s">
        <v>1505</v>
      </c>
      <c r="DH163">
        <v>32</v>
      </c>
      <c r="DO163" t="s">
        <v>1506</v>
      </c>
      <c r="DP163" t="s">
        <v>1507</v>
      </c>
      <c r="EA163">
        <v>1</v>
      </c>
      <c r="EB163">
        <v>0</v>
      </c>
      <c r="ED163" t="s">
        <v>409</v>
      </c>
      <c r="EQ163" t="s">
        <v>429</v>
      </c>
      <c r="ER163" t="s">
        <v>429</v>
      </c>
      <c r="ES163" t="s">
        <v>374</v>
      </c>
      <c r="FW163">
        <v>1</v>
      </c>
      <c r="GL163">
        <v>0</v>
      </c>
      <c r="GM163">
        <v>0</v>
      </c>
      <c r="GV163">
        <v>1</v>
      </c>
      <c r="JP163">
        <v>1</v>
      </c>
      <c r="JX163">
        <v>8</v>
      </c>
      <c r="LI163">
        <v>0</v>
      </c>
      <c r="LJ163">
        <v>0</v>
      </c>
    </row>
    <row r="164" spans="1:322">
      <c r="A164" t="s">
        <v>1508</v>
      </c>
      <c r="B164">
        <v>162</v>
      </c>
      <c r="E164">
        <v>45</v>
      </c>
      <c r="F164">
        <v>86</v>
      </c>
      <c r="CT164" t="s">
        <v>1509</v>
      </c>
      <c r="DH164">
        <v>33</v>
      </c>
      <c r="DI164">
        <v>47</v>
      </c>
      <c r="EA164">
        <v>1</v>
      </c>
      <c r="EB164">
        <v>0</v>
      </c>
      <c r="ED164" t="s">
        <v>409</v>
      </c>
      <c r="EQ164" t="s">
        <v>429</v>
      </c>
      <c r="ER164" t="s">
        <v>429</v>
      </c>
      <c r="ES164" t="s">
        <v>374</v>
      </c>
      <c r="FW164">
        <v>1</v>
      </c>
      <c r="GL164">
        <v>0</v>
      </c>
      <c r="GM164">
        <v>0</v>
      </c>
      <c r="GV164">
        <v>1</v>
      </c>
      <c r="HH164">
        <v>10</v>
      </c>
      <c r="HI164" t="s">
        <v>1510</v>
      </c>
      <c r="JP164">
        <v>1</v>
      </c>
      <c r="JX164">
        <v>8</v>
      </c>
      <c r="LI164">
        <v>0</v>
      </c>
      <c r="LJ164">
        <v>0</v>
      </c>
    </row>
    <row r="165" spans="1:322">
      <c r="A165" t="s">
        <v>1511</v>
      </c>
      <c r="B165">
        <v>163</v>
      </c>
      <c r="F165">
        <v>87</v>
      </c>
      <c r="EA165">
        <v>1</v>
      </c>
      <c r="EB165">
        <v>0</v>
      </c>
      <c r="ED165" t="s">
        <v>409</v>
      </c>
      <c r="EQ165" t="s">
        <v>429</v>
      </c>
      <c r="ER165" t="s">
        <v>429</v>
      </c>
      <c r="ES165" t="s">
        <v>374</v>
      </c>
      <c r="FW165">
        <v>1</v>
      </c>
      <c r="GL165">
        <v>0</v>
      </c>
      <c r="GM165">
        <v>0</v>
      </c>
      <c r="GV165">
        <v>1</v>
      </c>
      <c r="JP165">
        <v>1</v>
      </c>
      <c r="JX165">
        <v>8</v>
      </c>
      <c r="LI165">
        <v>0</v>
      </c>
      <c r="LJ165">
        <v>0</v>
      </c>
    </row>
    <row r="166" spans="1:322">
      <c r="A166" t="s">
        <v>1512</v>
      </c>
      <c r="B166">
        <v>164</v>
      </c>
      <c r="E166">
        <v>46</v>
      </c>
      <c r="F166">
        <v>88</v>
      </c>
      <c r="S166" t="s">
        <v>1513</v>
      </c>
      <c r="DH166">
        <v>34</v>
      </c>
      <c r="DI166">
        <v>48</v>
      </c>
      <c r="DO166" t="s">
        <v>1513</v>
      </c>
      <c r="EA166">
        <v>1</v>
      </c>
      <c r="EB166">
        <v>0</v>
      </c>
      <c r="ED166" t="s">
        <v>409</v>
      </c>
      <c r="EQ166" t="s">
        <v>429</v>
      </c>
      <c r="ER166" t="s">
        <v>429</v>
      </c>
      <c r="ES166" t="s">
        <v>374</v>
      </c>
      <c r="FW166">
        <v>1</v>
      </c>
      <c r="GL166">
        <v>0</v>
      </c>
      <c r="GM166">
        <v>0</v>
      </c>
      <c r="GV166">
        <v>1</v>
      </c>
      <c r="JP166">
        <v>1</v>
      </c>
      <c r="JX166">
        <v>8</v>
      </c>
      <c r="LI166">
        <v>0</v>
      </c>
      <c r="LJ166">
        <v>0</v>
      </c>
    </row>
    <row r="167" spans="1:322">
      <c r="A167" t="s">
        <v>1514</v>
      </c>
      <c r="B167">
        <v>165</v>
      </c>
      <c r="E167">
        <v>47</v>
      </c>
      <c r="F167">
        <v>89</v>
      </c>
      <c r="EA167">
        <v>1</v>
      </c>
      <c r="EB167">
        <v>0</v>
      </c>
      <c r="ED167" t="s">
        <v>409</v>
      </c>
      <c r="EQ167" t="s">
        <v>429</v>
      </c>
      <c r="ER167" t="s">
        <v>429</v>
      </c>
      <c r="ES167" t="s">
        <v>374</v>
      </c>
      <c r="FW167">
        <v>1</v>
      </c>
      <c r="GL167">
        <v>0</v>
      </c>
      <c r="GM167">
        <v>0</v>
      </c>
      <c r="GV167">
        <v>1</v>
      </c>
      <c r="HH167">
        <v>10</v>
      </c>
      <c r="HI167" t="s">
        <v>430</v>
      </c>
      <c r="JP167">
        <v>1</v>
      </c>
      <c r="JQ167">
        <v>15</v>
      </c>
      <c r="JR167">
        <v>5</v>
      </c>
      <c r="JX167">
        <v>8</v>
      </c>
      <c r="LI167">
        <v>0</v>
      </c>
      <c r="LJ167">
        <v>0</v>
      </c>
    </row>
    <row r="168" spans="1:322">
      <c r="A168" t="s">
        <v>1515</v>
      </c>
      <c r="B168">
        <v>166</v>
      </c>
      <c r="E168">
        <v>48</v>
      </c>
      <c r="F168">
        <v>90</v>
      </c>
      <c r="DH168">
        <v>35</v>
      </c>
      <c r="DI168">
        <v>49</v>
      </c>
      <c r="EA168">
        <v>1</v>
      </c>
      <c r="EB168">
        <v>0</v>
      </c>
      <c r="ED168" t="s">
        <v>409</v>
      </c>
      <c r="EQ168" t="s">
        <v>429</v>
      </c>
      <c r="ER168" t="s">
        <v>429</v>
      </c>
      <c r="ES168" t="s">
        <v>374</v>
      </c>
      <c r="FW168">
        <v>1</v>
      </c>
      <c r="GL168">
        <v>0</v>
      </c>
      <c r="GM168">
        <v>0</v>
      </c>
      <c r="GV168">
        <v>1</v>
      </c>
      <c r="HH168">
        <v>11</v>
      </c>
      <c r="HI168" t="s">
        <v>1516</v>
      </c>
      <c r="HJ168">
        <v>19</v>
      </c>
      <c r="HK168" t="s">
        <v>1517</v>
      </c>
      <c r="JP168">
        <v>1</v>
      </c>
      <c r="JX168">
        <v>8</v>
      </c>
      <c r="LI168">
        <v>0</v>
      </c>
      <c r="LJ168">
        <v>0</v>
      </c>
    </row>
    <row r="169" spans="1:322">
      <c r="A169" t="s">
        <v>1518</v>
      </c>
      <c r="B169">
        <v>167</v>
      </c>
      <c r="E169">
        <v>49</v>
      </c>
      <c r="F169">
        <v>91</v>
      </c>
      <c r="DH169">
        <v>36</v>
      </c>
      <c r="DI169">
        <v>50</v>
      </c>
      <c r="EA169">
        <v>1</v>
      </c>
      <c r="EB169">
        <v>0</v>
      </c>
      <c r="ED169" t="s">
        <v>409</v>
      </c>
      <c r="EQ169" t="s">
        <v>429</v>
      </c>
      <c r="ER169" t="s">
        <v>429</v>
      </c>
      <c r="ES169" t="s">
        <v>374</v>
      </c>
      <c r="FW169">
        <v>1</v>
      </c>
      <c r="GL169">
        <v>0</v>
      </c>
      <c r="GM169">
        <v>0</v>
      </c>
      <c r="GV169">
        <v>1</v>
      </c>
      <c r="JP169">
        <v>1</v>
      </c>
      <c r="JX169">
        <v>8</v>
      </c>
      <c r="LI169">
        <v>0</v>
      </c>
      <c r="LJ169">
        <v>0</v>
      </c>
    </row>
    <row r="170" spans="1:322">
      <c r="A170" t="s">
        <v>1519</v>
      </c>
      <c r="B170">
        <v>168</v>
      </c>
      <c r="E170">
        <v>50</v>
      </c>
      <c r="F170">
        <v>92</v>
      </c>
      <c r="S170" t="s">
        <v>1520</v>
      </c>
      <c r="EA170">
        <v>1</v>
      </c>
      <c r="EB170">
        <v>0</v>
      </c>
      <c r="ED170" t="s">
        <v>409</v>
      </c>
      <c r="EQ170" t="s">
        <v>429</v>
      </c>
      <c r="ER170" t="s">
        <v>429</v>
      </c>
      <c r="ES170" t="s">
        <v>374</v>
      </c>
      <c r="EZ170">
        <v>1</v>
      </c>
      <c r="FW170">
        <v>1</v>
      </c>
      <c r="GL170">
        <v>0</v>
      </c>
      <c r="GM170">
        <v>0</v>
      </c>
      <c r="GV170">
        <v>1</v>
      </c>
      <c r="JP170">
        <v>1</v>
      </c>
      <c r="JX170">
        <v>8</v>
      </c>
      <c r="LI170">
        <v>0</v>
      </c>
      <c r="LJ170">
        <v>0</v>
      </c>
    </row>
    <row r="171" spans="1:322">
      <c r="A171" t="s">
        <v>1521</v>
      </c>
      <c r="B171">
        <v>169</v>
      </c>
      <c r="P171" t="s">
        <v>1522</v>
      </c>
      <c r="DN171" t="s">
        <v>1522</v>
      </c>
      <c r="EA171">
        <v>1</v>
      </c>
      <c r="EB171">
        <v>0</v>
      </c>
      <c r="ED171" t="s">
        <v>409</v>
      </c>
      <c r="EQ171" t="s">
        <v>429</v>
      </c>
      <c r="ER171" t="s">
        <v>429</v>
      </c>
      <c r="ES171" t="s">
        <v>383</v>
      </c>
      <c r="FW171">
        <v>1</v>
      </c>
      <c r="GL171">
        <v>0</v>
      </c>
      <c r="GM171">
        <v>0</v>
      </c>
      <c r="GV171">
        <v>1</v>
      </c>
      <c r="JP171">
        <v>1</v>
      </c>
      <c r="JX171">
        <v>8</v>
      </c>
      <c r="LI171">
        <v>0</v>
      </c>
      <c r="LJ171">
        <v>0</v>
      </c>
    </row>
    <row r="172" spans="1:322">
      <c r="A172" t="s">
        <v>1523</v>
      </c>
      <c r="B172">
        <v>170</v>
      </c>
      <c r="F172">
        <v>24</v>
      </c>
      <c r="S172" t="s">
        <v>1524</v>
      </c>
      <c r="T172" t="s">
        <v>1525</v>
      </c>
      <c r="DI172">
        <v>26</v>
      </c>
      <c r="DO172" t="s">
        <v>1524</v>
      </c>
      <c r="EA172">
        <v>1</v>
      </c>
      <c r="EB172">
        <v>0</v>
      </c>
      <c r="ED172" t="s">
        <v>409</v>
      </c>
      <c r="EQ172" t="s">
        <v>429</v>
      </c>
      <c r="ER172" t="s">
        <v>429</v>
      </c>
      <c r="ES172" t="s">
        <v>383</v>
      </c>
      <c r="FW172">
        <v>1</v>
      </c>
      <c r="GL172">
        <v>0</v>
      </c>
      <c r="GM172">
        <v>0</v>
      </c>
      <c r="GV172">
        <v>1</v>
      </c>
      <c r="HH172" t="s">
        <v>555</v>
      </c>
      <c r="HI172" t="s">
        <v>761</v>
      </c>
      <c r="IB172">
        <v>0</v>
      </c>
      <c r="IC172" t="s">
        <v>761</v>
      </c>
      <c r="JP172">
        <v>1</v>
      </c>
      <c r="LI172">
        <v>0</v>
      </c>
      <c r="LJ172">
        <v>0</v>
      </c>
    </row>
    <row r="173" spans="1:322">
      <c r="A173" t="s">
        <v>1526</v>
      </c>
      <c r="B173">
        <v>171</v>
      </c>
      <c r="F173">
        <v>28</v>
      </c>
      <c r="S173" t="s">
        <v>1527</v>
      </c>
      <c r="AB173" t="s">
        <v>495</v>
      </c>
      <c r="CX173" t="s">
        <v>791</v>
      </c>
      <c r="DE173" t="s">
        <v>724</v>
      </c>
      <c r="DI173">
        <v>28</v>
      </c>
      <c r="DO173" t="s">
        <v>1527</v>
      </c>
      <c r="EA173">
        <v>1</v>
      </c>
      <c r="EB173">
        <v>0</v>
      </c>
      <c r="ED173" t="s">
        <v>409</v>
      </c>
      <c r="EQ173" t="s">
        <v>429</v>
      </c>
      <c r="ER173" t="s">
        <v>429</v>
      </c>
      <c r="ES173" t="s">
        <v>383</v>
      </c>
      <c r="FW173">
        <v>1</v>
      </c>
      <c r="GL173">
        <v>0</v>
      </c>
      <c r="GM173">
        <v>0</v>
      </c>
      <c r="GV173">
        <v>1</v>
      </c>
      <c r="HH173" t="s">
        <v>495</v>
      </c>
      <c r="HI173" t="s">
        <v>736</v>
      </c>
      <c r="IB173">
        <v>5</v>
      </c>
      <c r="IC173" t="s">
        <v>785</v>
      </c>
      <c r="ID173">
        <v>1</v>
      </c>
      <c r="IE173" t="s">
        <v>786</v>
      </c>
      <c r="IF173">
        <v>30</v>
      </c>
      <c r="IG173" t="s">
        <v>792</v>
      </c>
      <c r="IH173">
        <v>15</v>
      </c>
      <c r="II173" t="s">
        <v>793</v>
      </c>
      <c r="JP173">
        <v>1</v>
      </c>
      <c r="JX173">
        <v>8</v>
      </c>
      <c r="KM173" t="s">
        <v>399</v>
      </c>
      <c r="KN173">
        <v>5</v>
      </c>
      <c r="KO173">
        <v>5</v>
      </c>
      <c r="KP173">
        <v>5</v>
      </c>
      <c r="KQ173">
        <v>5</v>
      </c>
      <c r="KR173">
        <v>5</v>
      </c>
      <c r="KS173">
        <v>5</v>
      </c>
      <c r="KT173">
        <v>10</v>
      </c>
      <c r="KU173">
        <v>5</v>
      </c>
      <c r="KV173">
        <v>5</v>
      </c>
      <c r="KW173">
        <v>5</v>
      </c>
      <c r="KX173">
        <v>5</v>
      </c>
      <c r="KY173">
        <v>5</v>
      </c>
      <c r="LI173">
        <v>0</v>
      </c>
      <c r="LJ173">
        <v>0</v>
      </c>
    </row>
    <row r="174" spans="1:322">
      <c r="A174" t="s">
        <v>1528</v>
      </c>
      <c r="B174">
        <v>172</v>
      </c>
      <c r="F174">
        <v>93</v>
      </c>
      <c r="S174" t="s">
        <v>1529</v>
      </c>
      <c r="DI174">
        <v>51</v>
      </c>
      <c r="DO174" t="s">
        <v>1529</v>
      </c>
      <c r="EA174">
        <v>1</v>
      </c>
      <c r="EB174">
        <v>0</v>
      </c>
      <c r="ED174" t="s">
        <v>409</v>
      </c>
      <c r="EQ174" t="s">
        <v>429</v>
      </c>
      <c r="ER174" t="s">
        <v>429</v>
      </c>
      <c r="ES174" t="s">
        <v>374</v>
      </c>
      <c r="ET174">
        <v>18</v>
      </c>
      <c r="FW174">
        <v>1</v>
      </c>
      <c r="GL174">
        <v>0</v>
      </c>
      <c r="GM174">
        <v>0</v>
      </c>
      <c r="GV174">
        <v>1</v>
      </c>
      <c r="JP174">
        <v>1</v>
      </c>
      <c r="JX174">
        <v>8</v>
      </c>
      <c r="LI174">
        <v>0</v>
      </c>
      <c r="LJ174">
        <v>0</v>
      </c>
    </row>
    <row r="175" spans="1:322">
      <c r="A175" t="s">
        <v>1530</v>
      </c>
      <c r="B175">
        <v>173</v>
      </c>
      <c r="F175">
        <v>23</v>
      </c>
      <c r="S175" t="s">
        <v>1531</v>
      </c>
      <c r="Y175" t="s">
        <v>1532</v>
      </c>
      <c r="Z175" t="s">
        <v>1533</v>
      </c>
      <c r="AA175">
        <v>300</v>
      </c>
      <c r="AC175" t="s">
        <v>491</v>
      </c>
      <c r="AD175">
        <v>-100</v>
      </c>
      <c r="DO175" t="s">
        <v>1531</v>
      </c>
      <c r="EA175">
        <v>1</v>
      </c>
      <c r="EB175">
        <v>0</v>
      </c>
      <c r="ED175" t="s">
        <v>409</v>
      </c>
      <c r="EQ175" t="s">
        <v>429</v>
      </c>
      <c r="ER175" t="s">
        <v>429</v>
      </c>
      <c r="ES175" t="s">
        <v>1534</v>
      </c>
      <c r="FW175">
        <v>1</v>
      </c>
      <c r="GL175">
        <v>0</v>
      </c>
      <c r="GM175">
        <v>0</v>
      </c>
      <c r="GV175">
        <v>1</v>
      </c>
      <c r="HN175">
        <v>20</v>
      </c>
      <c r="HO175" t="s">
        <v>1535</v>
      </c>
      <c r="IB175">
        <v>30</v>
      </c>
      <c r="IC175" t="s">
        <v>1536</v>
      </c>
      <c r="ID175">
        <v>75</v>
      </c>
      <c r="IE175" t="s">
        <v>684</v>
      </c>
      <c r="JP175">
        <v>1</v>
      </c>
      <c r="JX175">
        <v>8</v>
      </c>
      <c r="LI175">
        <v>0</v>
      </c>
      <c r="LJ175">
        <v>0</v>
      </c>
    </row>
    <row r="176" spans="1:322">
      <c r="A176" t="s">
        <v>1537</v>
      </c>
      <c r="B176">
        <v>174</v>
      </c>
      <c r="EA176">
        <v>1</v>
      </c>
      <c r="EB176">
        <v>0</v>
      </c>
      <c r="ED176" t="s">
        <v>409</v>
      </c>
      <c r="EQ176" t="s">
        <v>429</v>
      </c>
      <c r="ER176" t="s">
        <v>429</v>
      </c>
      <c r="ES176" t="s">
        <v>383</v>
      </c>
      <c r="FW176">
        <v>1</v>
      </c>
      <c r="GL176">
        <v>0</v>
      </c>
      <c r="GM176">
        <v>0</v>
      </c>
      <c r="GV176">
        <v>1</v>
      </c>
      <c r="JP176">
        <v>1</v>
      </c>
      <c r="JX176">
        <v>8</v>
      </c>
      <c r="LI176">
        <v>0</v>
      </c>
      <c r="LJ176">
        <v>0</v>
      </c>
    </row>
    <row r="177" spans="1:322">
      <c r="A177" t="s">
        <v>1538</v>
      </c>
      <c r="B177">
        <v>175</v>
      </c>
      <c r="EA177">
        <v>1</v>
      </c>
      <c r="EB177">
        <v>0</v>
      </c>
      <c r="ED177" t="s">
        <v>409</v>
      </c>
      <c r="EQ177" t="s">
        <v>429</v>
      </c>
      <c r="ER177" t="s">
        <v>429</v>
      </c>
      <c r="ES177" t="s">
        <v>383</v>
      </c>
      <c r="EZ177">
        <v>1</v>
      </c>
      <c r="FA177">
        <v>1</v>
      </c>
      <c r="FB177">
        <v>1</v>
      </c>
      <c r="FD177">
        <v>1</v>
      </c>
      <c r="FW177">
        <v>1</v>
      </c>
      <c r="GL177">
        <v>0</v>
      </c>
      <c r="GM177">
        <v>0</v>
      </c>
      <c r="GV177">
        <v>1</v>
      </c>
      <c r="JP177">
        <v>1</v>
      </c>
      <c r="JX177">
        <v>8</v>
      </c>
      <c r="LI177">
        <v>0</v>
      </c>
      <c r="LJ177">
        <v>0</v>
      </c>
    </row>
    <row r="178" spans="1:322">
      <c r="A178" t="s">
        <v>1539</v>
      </c>
      <c r="B178">
        <v>176</v>
      </c>
      <c r="E178">
        <v>51</v>
      </c>
      <c r="F178">
        <v>94</v>
      </c>
      <c r="DH178">
        <v>37</v>
      </c>
      <c r="DI178">
        <v>52</v>
      </c>
      <c r="EA178">
        <v>1</v>
      </c>
      <c r="EB178">
        <v>0</v>
      </c>
      <c r="ED178" t="s">
        <v>409</v>
      </c>
      <c r="EQ178" t="s">
        <v>429</v>
      </c>
      <c r="ER178" t="s">
        <v>429</v>
      </c>
      <c r="ES178" t="s">
        <v>374</v>
      </c>
      <c r="FW178">
        <v>1</v>
      </c>
      <c r="GL178">
        <v>0</v>
      </c>
      <c r="GM178">
        <v>0</v>
      </c>
      <c r="GV178">
        <v>1</v>
      </c>
      <c r="JP178">
        <v>1</v>
      </c>
      <c r="JX178">
        <v>8</v>
      </c>
      <c r="LI178">
        <v>0</v>
      </c>
      <c r="LJ178">
        <v>0</v>
      </c>
    </row>
    <row r="179" spans="1:322">
      <c r="A179" t="s">
        <v>1540</v>
      </c>
      <c r="B179">
        <v>177</v>
      </c>
      <c r="F179">
        <v>111</v>
      </c>
      <c r="AB179" t="s">
        <v>495</v>
      </c>
      <c r="CT179" t="s">
        <v>1541</v>
      </c>
      <c r="DI179">
        <v>53</v>
      </c>
      <c r="DO179" t="s">
        <v>1542</v>
      </c>
      <c r="DS179">
        <v>3</v>
      </c>
      <c r="DT179" t="s">
        <v>1543</v>
      </c>
      <c r="EA179">
        <v>1</v>
      </c>
      <c r="EB179">
        <v>0</v>
      </c>
      <c r="ED179" t="s">
        <v>409</v>
      </c>
      <c r="EQ179" t="s">
        <v>429</v>
      </c>
      <c r="ER179" t="s">
        <v>429</v>
      </c>
      <c r="ES179" t="s">
        <v>383</v>
      </c>
      <c r="FW179">
        <v>1</v>
      </c>
      <c r="GL179">
        <v>0</v>
      </c>
      <c r="GM179">
        <v>0</v>
      </c>
      <c r="GV179">
        <v>1</v>
      </c>
      <c r="IB179">
        <v>10</v>
      </c>
      <c r="IC179" t="s">
        <v>1544</v>
      </c>
      <c r="ID179">
        <v>50</v>
      </c>
      <c r="IE179" t="s">
        <v>1545</v>
      </c>
      <c r="IF179">
        <v>5</v>
      </c>
      <c r="IG179" t="s">
        <v>1546</v>
      </c>
      <c r="IH179">
        <v>10</v>
      </c>
      <c r="II179" t="s">
        <v>1547</v>
      </c>
      <c r="JP179">
        <v>1</v>
      </c>
      <c r="JX179">
        <v>8</v>
      </c>
      <c r="LI179">
        <v>0</v>
      </c>
      <c r="LJ179">
        <v>0</v>
      </c>
    </row>
    <row r="180" spans="1:322">
      <c r="A180" t="s">
        <v>1548</v>
      </c>
      <c r="B180">
        <v>178</v>
      </c>
      <c r="E180">
        <v>53</v>
      </c>
      <c r="F180">
        <v>95</v>
      </c>
      <c r="S180" t="s">
        <v>1549</v>
      </c>
      <c r="DH180">
        <v>54</v>
      </c>
      <c r="DI180">
        <v>54</v>
      </c>
      <c r="DO180" t="s">
        <v>1549</v>
      </c>
      <c r="DP180" t="s">
        <v>1550</v>
      </c>
      <c r="EA180">
        <v>1</v>
      </c>
      <c r="EB180">
        <v>0</v>
      </c>
      <c r="ED180" t="s">
        <v>409</v>
      </c>
      <c r="EQ180" t="s">
        <v>429</v>
      </c>
      <c r="ER180" t="s">
        <v>429</v>
      </c>
      <c r="ES180" t="s">
        <v>370</v>
      </c>
      <c r="FW180">
        <v>1</v>
      </c>
      <c r="GL180">
        <v>0</v>
      </c>
      <c r="GM180">
        <v>0</v>
      </c>
      <c r="GV180">
        <v>1</v>
      </c>
      <c r="HH180">
        <v>0</v>
      </c>
      <c r="HI180" t="s">
        <v>1551</v>
      </c>
      <c r="HJ180" t="s">
        <v>555</v>
      </c>
      <c r="HK180" t="s">
        <v>1552</v>
      </c>
      <c r="HL180">
        <v>3</v>
      </c>
      <c r="HM180" t="s">
        <v>1553</v>
      </c>
      <c r="IB180">
        <v>15</v>
      </c>
      <c r="IC180" t="s">
        <v>1552</v>
      </c>
      <c r="JP180">
        <v>1</v>
      </c>
      <c r="JX180">
        <v>8</v>
      </c>
      <c r="LI180">
        <v>0</v>
      </c>
      <c r="LJ180">
        <v>0</v>
      </c>
    </row>
    <row r="181" spans="1:322">
      <c r="A181" t="s">
        <v>1554</v>
      </c>
      <c r="B181">
        <v>179</v>
      </c>
      <c r="F181">
        <v>96</v>
      </c>
      <c r="W181" t="s">
        <v>1555</v>
      </c>
      <c r="DA181" t="s">
        <v>1555</v>
      </c>
      <c r="DE181" t="s">
        <v>1556</v>
      </c>
      <c r="EA181">
        <v>1</v>
      </c>
      <c r="EB181">
        <v>0</v>
      </c>
      <c r="ED181" t="s">
        <v>409</v>
      </c>
      <c r="EQ181" t="s">
        <v>429</v>
      </c>
      <c r="ER181" t="s">
        <v>429</v>
      </c>
      <c r="ES181" t="s">
        <v>456</v>
      </c>
      <c r="FW181">
        <v>1</v>
      </c>
      <c r="GL181">
        <v>0</v>
      </c>
      <c r="GM181">
        <v>0</v>
      </c>
      <c r="GV181">
        <v>1</v>
      </c>
      <c r="HH181" t="s">
        <v>1557</v>
      </c>
      <c r="HI181" t="s">
        <v>1558</v>
      </c>
      <c r="HJ181">
        <v>50</v>
      </c>
      <c r="HK181" t="s">
        <v>1559</v>
      </c>
      <c r="JP181">
        <v>1</v>
      </c>
      <c r="JX181">
        <v>8</v>
      </c>
      <c r="LI181">
        <v>0</v>
      </c>
      <c r="LJ181">
        <v>0</v>
      </c>
    </row>
    <row r="182" spans="1:322">
      <c r="A182" t="s">
        <v>1560</v>
      </c>
      <c r="B182">
        <v>180</v>
      </c>
      <c r="E182">
        <v>52</v>
      </c>
      <c r="DH182">
        <v>38</v>
      </c>
      <c r="EA182">
        <v>1</v>
      </c>
      <c r="EB182">
        <v>0</v>
      </c>
      <c r="ED182" t="s">
        <v>409</v>
      </c>
      <c r="EQ182" t="s">
        <v>429</v>
      </c>
      <c r="ER182" t="s">
        <v>429</v>
      </c>
      <c r="ES182" t="s">
        <v>456</v>
      </c>
      <c r="FW182">
        <v>1</v>
      </c>
      <c r="GL182">
        <v>0</v>
      </c>
      <c r="GM182">
        <v>0</v>
      </c>
      <c r="GV182">
        <v>1</v>
      </c>
      <c r="JP182">
        <v>1</v>
      </c>
      <c r="JX182">
        <v>8</v>
      </c>
      <c r="LI182">
        <v>0</v>
      </c>
      <c r="LJ182">
        <v>0</v>
      </c>
    </row>
    <row r="183" spans="1:322">
      <c r="A183" t="s">
        <v>1561</v>
      </c>
      <c r="B183">
        <v>181</v>
      </c>
      <c r="F183">
        <v>97</v>
      </c>
      <c r="CT183" t="s">
        <v>1562</v>
      </c>
      <c r="DE183" t="s">
        <v>1556</v>
      </c>
      <c r="DH183">
        <v>39</v>
      </c>
      <c r="EA183">
        <v>1</v>
      </c>
      <c r="EB183">
        <v>0</v>
      </c>
      <c r="ED183" t="s">
        <v>409</v>
      </c>
      <c r="EQ183" t="s">
        <v>429</v>
      </c>
      <c r="ER183" t="s">
        <v>429</v>
      </c>
      <c r="ES183" t="s">
        <v>374</v>
      </c>
      <c r="EZ183">
        <v>1</v>
      </c>
      <c r="FA183">
        <v>1</v>
      </c>
      <c r="FB183">
        <v>1</v>
      </c>
      <c r="FD183">
        <v>1</v>
      </c>
      <c r="FI183">
        <v>1</v>
      </c>
      <c r="FW183">
        <v>1</v>
      </c>
      <c r="GL183">
        <v>0</v>
      </c>
      <c r="GM183">
        <v>0</v>
      </c>
      <c r="GV183">
        <v>1</v>
      </c>
      <c r="JP183">
        <v>1</v>
      </c>
      <c r="JX183">
        <v>8</v>
      </c>
      <c r="LI183">
        <v>0</v>
      </c>
      <c r="LJ183">
        <v>0</v>
      </c>
    </row>
    <row r="184" spans="1:322">
      <c r="A184" t="s">
        <v>1563</v>
      </c>
      <c r="B184">
        <v>182</v>
      </c>
      <c r="F184">
        <v>96</v>
      </c>
      <c r="W184" t="s">
        <v>1555</v>
      </c>
      <c r="DA184" t="s">
        <v>1555</v>
      </c>
      <c r="DE184" t="s">
        <v>1556</v>
      </c>
      <c r="EA184">
        <v>1</v>
      </c>
      <c r="EB184">
        <v>0</v>
      </c>
      <c r="ED184" t="s">
        <v>409</v>
      </c>
      <c r="EQ184" t="s">
        <v>429</v>
      </c>
      <c r="ER184" t="s">
        <v>429</v>
      </c>
      <c r="ES184" t="s">
        <v>374</v>
      </c>
      <c r="EZ184">
        <v>1</v>
      </c>
      <c r="FW184">
        <v>1</v>
      </c>
      <c r="GL184">
        <v>0</v>
      </c>
      <c r="GM184">
        <v>0</v>
      </c>
      <c r="GV184">
        <v>1</v>
      </c>
      <c r="HH184" t="s">
        <v>1557</v>
      </c>
      <c r="HI184" t="s">
        <v>1558</v>
      </c>
      <c r="HJ184">
        <v>50</v>
      </c>
      <c r="HK184" t="s">
        <v>1559</v>
      </c>
      <c r="JP184">
        <v>1</v>
      </c>
      <c r="JX184">
        <v>8</v>
      </c>
      <c r="LI184">
        <v>0</v>
      </c>
      <c r="LJ184">
        <v>0</v>
      </c>
    </row>
    <row r="185" spans="1:322">
      <c r="A185" t="s">
        <v>1564</v>
      </c>
      <c r="B185">
        <v>183</v>
      </c>
      <c r="F185">
        <v>110</v>
      </c>
      <c r="DI185">
        <v>66</v>
      </c>
      <c r="EA185">
        <v>1</v>
      </c>
      <c r="EB185">
        <v>0</v>
      </c>
      <c r="ED185" t="s">
        <v>409</v>
      </c>
      <c r="EQ185" t="s">
        <v>429</v>
      </c>
      <c r="ER185" t="s">
        <v>429</v>
      </c>
      <c r="ES185" t="s">
        <v>456</v>
      </c>
      <c r="FW185">
        <v>1</v>
      </c>
      <c r="GL185">
        <v>0</v>
      </c>
      <c r="GM185">
        <v>0</v>
      </c>
      <c r="GV185">
        <v>1</v>
      </c>
      <c r="JP185">
        <v>1</v>
      </c>
      <c r="JX185">
        <v>8</v>
      </c>
      <c r="LI185">
        <v>0</v>
      </c>
      <c r="LJ185">
        <v>0</v>
      </c>
    </row>
    <row r="186" spans="1:322">
      <c r="A186" t="s">
        <v>1565</v>
      </c>
      <c r="B186">
        <v>184</v>
      </c>
      <c r="F186">
        <v>98</v>
      </c>
      <c r="CT186" t="s">
        <v>780</v>
      </c>
      <c r="DE186" t="s">
        <v>779</v>
      </c>
      <c r="EA186">
        <v>1</v>
      </c>
      <c r="EB186">
        <v>0</v>
      </c>
      <c r="ED186" t="s">
        <v>409</v>
      </c>
      <c r="EQ186" t="s">
        <v>429</v>
      </c>
      <c r="ER186" t="s">
        <v>429</v>
      </c>
      <c r="ES186" t="s">
        <v>456</v>
      </c>
      <c r="FW186">
        <v>1</v>
      </c>
      <c r="GL186">
        <v>0</v>
      </c>
      <c r="GM186">
        <v>0</v>
      </c>
      <c r="GV186">
        <v>1</v>
      </c>
      <c r="JP186">
        <v>1</v>
      </c>
      <c r="JX186">
        <v>8</v>
      </c>
      <c r="LI186">
        <v>0</v>
      </c>
      <c r="LJ186">
        <v>0</v>
      </c>
    </row>
    <row r="187" spans="1:322">
      <c r="A187" t="s">
        <v>1566</v>
      </c>
      <c r="B187">
        <v>185</v>
      </c>
      <c r="P187" t="s">
        <v>1567</v>
      </c>
      <c r="CT187" t="s">
        <v>1568</v>
      </c>
      <c r="DN187" t="s">
        <v>1567</v>
      </c>
      <c r="EA187">
        <v>1</v>
      </c>
      <c r="EB187">
        <v>0</v>
      </c>
      <c r="ED187" t="s">
        <v>409</v>
      </c>
      <c r="EQ187" t="s">
        <v>429</v>
      </c>
      <c r="ER187" t="s">
        <v>429</v>
      </c>
      <c r="ES187" t="s">
        <v>1534</v>
      </c>
      <c r="FW187">
        <v>1</v>
      </c>
      <c r="GL187">
        <v>0</v>
      </c>
      <c r="GM187">
        <v>0</v>
      </c>
      <c r="GV187">
        <v>1</v>
      </c>
      <c r="JP187">
        <v>1</v>
      </c>
      <c r="JX187">
        <v>8</v>
      </c>
      <c r="LI187">
        <v>0</v>
      </c>
      <c r="LJ187">
        <v>0</v>
      </c>
    </row>
    <row r="188" spans="1:322">
      <c r="A188" t="s">
        <v>1569</v>
      </c>
      <c r="B188">
        <v>186</v>
      </c>
      <c r="F188">
        <v>17</v>
      </c>
      <c r="S188" t="s">
        <v>527</v>
      </c>
      <c r="CT188" t="s">
        <v>1570</v>
      </c>
      <c r="DI188">
        <v>23</v>
      </c>
      <c r="DO188" t="s">
        <v>659</v>
      </c>
      <c r="EA188">
        <v>1</v>
      </c>
      <c r="EB188">
        <v>0</v>
      </c>
      <c r="ED188" t="s">
        <v>409</v>
      </c>
      <c r="EQ188" t="s">
        <v>429</v>
      </c>
      <c r="ER188" t="s">
        <v>429</v>
      </c>
      <c r="ES188" t="s">
        <v>370</v>
      </c>
      <c r="FW188">
        <v>1</v>
      </c>
      <c r="GL188">
        <v>0</v>
      </c>
      <c r="GM188">
        <v>0</v>
      </c>
      <c r="GV188">
        <v>1</v>
      </c>
      <c r="HH188" t="s">
        <v>1571</v>
      </c>
      <c r="HI188" t="s">
        <v>529</v>
      </c>
      <c r="JP188">
        <v>1</v>
      </c>
      <c r="JX188">
        <v>8</v>
      </c>
      <c r="LI188">
        <v>0</v>
      </c>
      <c r="LJ188">
        <v>0</v>
      </c>
    </row>
    <row r="189" spans="1:322">
      <c r="A189" t="s">
        <v>1572</v>
      </c>
      <c r="B189">
        <v>187</v>
      </c>
      <c r="F189">
        <v>23</v>
      </c>
      <c r="S189" t="s">
        <v>723</v>
      </c>
      <c r="Y189" t="s">
        <v>723</v>
      </c>
      <c r="AA189" t="s">
        <v>420</v>
      </c>
      <c r="CT189" t="s">
        <v>1573</v>
      </c>
      <c r="DN189" t="s">
        <v>723</v>
      </c>
      <c r="EA189">
        <v>1</v>
      </c>
      <c r="EB189">
        <v>0</v>
      </c>
      <c r="ED189" t="s">
        <v>409</v>
      </c>
      <c r="EQ189" t="s">
        <v>429</v>
      </c>
      <c r="ER189" t="s">
        <v>429</v>
      </c>
      <c r="ES189" t="s">
        <v>370</v>
      </c>
      <c r="FW189">
        <v>1</v>
      </c>
      <c r="GL189">
        <v>0</v>
      </c>
      <c r="GM189">
        <v>0</v>
      </c>
      <c r="GV189">
        <v>1</v>
      </c>
      <c r="IB189">
        <v>0</v>
      </c>
      <c r="IC189" t="s">
        <v>728</v>
      </c>
      <c r="ID189">
        <v>60</v>
      </c>
      <c r="IE189" t="s">
        <v>729</v>
      </c>
      <c r="JP189">
        <v>1</v>
      </c>
      <c r="JX189">
        <v>8</v>
      </c>
      <c r="LI189">
        <v>0</v>
      </c>
      <c r="LJ189">
        <v>0</v>
      </c>
    </row>
    <row r="190" spans="1:322">
      <c r="A190" t="s">
        <v>1574</v>
      </c>
      <c r="B190">
        <v>188</v>
      </c>
      <c r="F190">
        <v>24</v>
      </c>
      <c r="S190" t="s">
        <v>1524</v>
      </c>
      <c r="T190" t="s">
        <v>1525</v>
      </c>
      <c r="CT190" t="s">
        <v>1573</v>
      </c>
      <c r="DI190">
        <v>26</v>
      </c>
      <c r="DO190" t="s">
        <v>1524</v>
      </c>
      <c r="EA190">
        <v>1</v>
      </c>
      <c r="EB190">
        <v>0</v>
      </c>
      <c r="ED190" t="s">
        <v>409</v>
      </c>
      <c r="EQ190" t="s">
        <v>429</v>
      </c>
      <c r="ER190" t="s">
        <v>429</v>
      </c>
      <c r="ES190" t="s">
        <v>370</v>
      </c>
      <c r="FW190">
        <v>1</v>
      </c>
      <c r="GL190">
        <v>0</v>
      </c>
      <c r="GM190">
        <v>0</v>
      </c>
      <c r="GV190">
        <v>1</v>
      </c>
      <c r="HH190" t="s">
        <v>555</v>
      </c>
      <c r="HI190" t="s">
        <v>761</v>
      </c>
      <c r="IB190">
        <v>0</v>
      </c>
      <c r="IC190" t="s">
        <v>761</v>
      </c>
      <c r="JP190">
        <v>1</v>
      </c>
      <c r="JX190">
        <v>8</v>
      </c>
      <c r="LI190">
        <v>0</v>
      </c>
      <c r="LJ190">
        <v>0</v>
      </c>
    </row>
    <row r="191" spans="1:322">
      <c r="A191" t="s">
        <v>1575</v>
      </c>
      <c r="B191">
        <v>189</v>
      </c>
      <c r="P191" t="s">
        <v>1576</v>
      </c>
      <c r="AA191" t="s">
        <v>495</v>
      </c>
      <c r="AB191" t="s">
        <v>404</v>
      </c>
      <c r="CT191" t="s">
        <v>1577</v>
      </c>
      <c r="DN191" t="s">
        <v>1576</v>
      </c>
      <c r="EA191">
        <v>1</v>
      </c>
      <c r="EB191">
        <v>0</v>
      </c>
      <c r="ED191" t="s">
        <v>409</v>
      </c>
      <c r="EQ191" t="s">
        <v>429</v>
      </c>
      <c r="ER191" t="s">
        <v>429</v>
      </c>
      <c r="ES191" t="s">
        <v>370</v>
      </c>
      <c r="FW191">
        <v>1</v>
      </c>
      <c r="GL191">
        <v>0</v>
      </c>
      <c r="GM191">
        <v>0</v>
      </c>
      <c r="GV191">
        <v>1</v>
      </c>
      <c r="IB191">
        <v>4</v>
      </c>
      <c r="IC191" t="s">
        <v>414</v>
      </c>
      <c r="ID191">
        <v>0</v>
      </c>
      <c r="IE191" t="s">
        <v>415</v>
      </c>
      <c r="IF191">
        <v>25</v>
      </c>
      <c r="IG191" t="s">
        <v>1578</v>
      </c>
      <c r="IH191">
        <v>10</v>
      </c>
      <c r="II191" t="s">
        <v>1579</v>
      </c>
      <c r="JP191">
        <v>1</v>
      </c>
      <c r="JX191">
        <v>8</v>
      </c>
      <c r="LI191">
        <v>0</v>
      </c>
      <c r="LJ191">
        <v>0</v>
      </c>
    </row>
    <row r="192" spans="1:322">
      <c r="A192" t="s">
        <v>1580</v>
      </c>
      <c r="B192">
        <v>190</v>
      </c>
      <c r="F192">
        <v>22</v>
      </c>
      <c r="S192" t="s">
        <v>713</v>
      </c>
      <c r="CT192" t="s">
        <v>1577</v>
      </c>
      <c r="DI192">
        <v>25</v>
      </c>
      <c r="DO192" t="s">
        <v>713</v>
      </c>
      <c r="DS192">
        <v>0</v>
      </c>
      <c r="DT192" t="s">
        <v>715</v>
      </c>
      <c r="EA192">
        <v>1</v>
      </c>
      <c r="EB192">
        <v>0</v>
      </c>
      <c r="ED192" t="s">
        <v>409</v>
      </c>
      <c r="EQ192" t="s">
        <v>429</v>
      </c>
      <c r="ER192" t="s">
        <v>429</v>
      </c>
      <c r="ES192" t="s">
        <v>370</v>
      </c>
      <c r="FW192">
        <v>1</v>
      </c>
      <c r="GL192">
        <v>0</v>
      </c>
      <c r="GM192">
        <v>0</v>
      </c>
      <c r="GV192">
        <v>1</v>
      </c>
      <c r="HH192">
        <v>0</v>
      </c>
      <c r="HI192" t="s">
        <v>715</v>
      </c>
      <c r="JP192">
        <v>1</v>
      </c>
      <c r="JX192">
        <v>8</v>
      </c>
      <c r="LI192">
        <v>0</v>
      </c>
      <c r="LJ192">
        <v>0</v>
      </c>
    </row>
    <row r="193" spans="1:322">
      <c r="A193" t="s">
        <v>1581</v>
      </c>
      <c r="B193">
        <v>191</v>
      </c>
      <c r="F193">
        <v>8</v>
      </c>
      <c r="S193" t="s">
        <v>1582</v>
      </c>
      <c r="CT193" t="s">
        <v>1583</v>
      </c>
      <c r="DI193">
        <v>17</v>
      </c>
      <c r="DO193" t="s">
        <v>1582</v>
      </c>
      <c r="EA193">
        <v>1</v>
      </c>
      <c r="EB193">
        <v>0</v>
      </c>
      <c r="ED193" t="s">
        <v>409</v>
      </c>
      <c r="EQ193" t="s">
        <v>429</v>
      </c>
      <c r="ER193" t="s">
        <v>429</v>
      </c>
      <c r="ES193" t="s">
        <v>370</v>
      </c>
      <c r="FW193">
        <v>1</v>
      </c>
      <c r="GL193">
        <v>0</v>
      </c>
      <c r="GM193">
        <v>0</v>
      </c>
      <c r="GV193">
        <v>1</v>
      </c>
      <c r="HH193" t="s">
        <v>443</v>
      </c>
      <c r="HI193" t="s">
        <v>444</v>
      </c>
      <c r="HJ193" t="s">
        <v>445</v>
      </c>
      <c r="HK193" t="s">
        <v>446</v>
      </c>
      <c r="HL193">
        <v>0</v>
      </c>
      <c r="HM193" t="s">
        <v>447</v>
      </c>
      <c r="IB193">
        <v>3</v>
      </c>
      <c r="IC193" t="s">
        <v>450</v>
      </c>
      <c r="ID193">
        <v>0</v>
      </c>
      <c r="IE193" t="s">
        <v>451</v>
      </c>
      <c r="IF193">
        <v>1</v>
      </c>
      <c r="IG193" t="s">
        <v>446</v>
      </c>
      <c r="JP193">
        <v>1</v>
      </c>
      <c r="JX193">
        <v>8</v>
      </c>
      <c r="LI193">
        <v>0</v>
      </c>
      <c r="LJ193">
        <v>0</v>
      </c>
    </row>
    <row r="194" spans="1:322">
      <c r="A194" t="s">
        <v>1584</v>
      </c>
      <c r="B194">
        <v>192</v>
      </c>
      <c r="F194">
        <v>99</v>
      </c>
      <c r="S194" t="s">
        <v>1585</v>
      </c>
      <c r="DI194">
        <v>55</v>
      </c>
      <c r="DO194" t="s">
        <v>1585</v>
      </c>
      <c r="EA194">
        <v>1</v>
      </c>
      <c r="EB194">
        <v>0</v>
      </c>
      <c r="ED194" t="s">
        <v>409</v>
      </c>
      <c r="EQ194" t="s">
        <v>429</v>
      </c>
      <c r="ER194" t="s">
        <v>429</v>
      </c>
      <c r="ES194" t="s">
        <v>370</v>
      </c>
      <c r="FW194">
        <v>1</v>
      </c>
      <c r="GL194">
        <v>0</v>
      </c>
      <c r="GM194">
        <v>0</v>
      </c>
      <c r="GV194">
        <v>1</v>
      </c>
      <c r="HH194" t="s">
        <v>1586</v>
      </c>
      <c r="HI194" t="s">
        <v>1587</v>
      </c>
      <c r="HJ194">
        <v>2</v>
      </c>
      <c r="HK194" t="s">
        <v>1588</v>
      </c>
      <c r="JP194">
        <v>1</v>
      </c>
      <c r="JX194">
        <v>8</v>
      </c>
      <c r="LI194">
        <v>0</v>
      </c>
      <c r="LJ194">
        <v>0</v>
      </c>
    </row>
    <row r="195" spans="1:322">
      <c r="A195" t="s">
        <v>1589</v>
      </c>
      <c r="B195">
        <v>193</v>
      </c>
      <c r="E195">
        <v>53</v>
      </c>
      <c r="F195">
        <v>152</v>
      </c>
      <c r="S195" t="s">
        <v>1590</v>
      </c>
      <c r="CT195" t="s">
        <v>1591</v>
      </c>
      <c r="DH195">
        <v>40</v>
      </c>
      <c r="DI195">
        <v>56</v>
      </c>
      <c r="DO195" t="s">
        <v>1590</v>
      </c>
      <c r="DS195">
        <v>0</v>
      </c>
      <c r="DT195" t="s">
        <v>1592</v>
      </c>
      <c r="EA195">
        <v>1</v>
      </c>
      <c r="EB195">
        <v>0</v>
      </c>
      <c r="ED195" t="s">
        <v>409</v>
      </c>
      <c r="EQ195" t="s">
        <v>429</v>
      </c>
      <c r="ER195" t="s">
        <v>429</v>
      </c>
      <c r="ES195" t="s">
        <v>383</v>
      </c>
      <c r="FW195">
        <v>1</v>
      </c>
      <c r="GL195">
        <v>0</v>
      </c>
      <c r="GM195">
        <v>0</v>
      </c>
      <c r="GV195">
        <v>1</v>
      </c>
      <c r="GW195">
        <v>1</v>
      </c>
      <c r="HH195">
        <v>0</v>
      </c>
      <c r="HI195" t="s">
        <v>1551</v>
      </c>
      <c r="HJ195" t="s">
        <v>555</v>
      </c>
      <c r="HK195" t="s">
        <v>1552</v>
      </c>
      <c r="HL195">
        <v>2</v>
      </c>
      <c r="HM195" t="s">
        <v>1593</v>
      </c>
      <c r="IB195">
        <v>40</v>
      </c>
      <c r="IC195" t="s">
        <v>1594</v>
      </c>
      <c r="JP195">
        <v>1</v>
      </c>
      <c r="JX195">
        <v>8</v>
      </c>
      <c r="LI195">
        <v>0</v>
      </c>
      <c r="LJ195">
        <v>0</v>
      </c>
    </row>
    <row r="196" spans="1:322">
      <c r="A196" t="s">
        <v>1595</v>
      </c>
      <c r="B196">
        <v>194</v>
      </c>
      <c r="F196">
        <v>100</v>
      </c>
      <c r="CT196" t="s">
        <v>1596</v>
      </c>
      <c r="EA196">
        <v>1</v>
      </c>
      <c r="EB196">
        <v>0</v>
      </c>
      <c r="ED196" t="s">
        <v>409</v>
      </c>
      <c r="EQ196" t="s">
        <v>429</v>
      </c>
      <c r="ER196" t="s">
        <v>429</v>
      </c>
      <c r="ES196" t="s">
        <v>839</v>
      </c>
      <c r="FW196">
        <v>1</v>
      </c>
      <c r="GL196">
        <v>0</v>
      </c>
      <c r="GM196">
        <v>0</v>
      </c>
      <c r="GV196">
        <v>1</v>
      </c>
      <c r="GW196">
        <v>1</v>
      </c>
      <c r="ID196">
        <v>200</v>
      </c>
      <c r="IE196" t="s">
        <v>1597</v>
      </c>
      <c r="JP196">
        <v>1</v>
      </c>
      <c r="JX196">
        <v>8</v>
      </c>
      <c r="KM196" t="s">
        <v>873</v>
      </c>
      <c r="KN196">
        <v>15</v>
      </c>
      <c r="KO196">
        <v>9</v>
      </c>
      <c r="KP196">
        <v>9</v>
      </c>
      <c r="KQ196">
        <v>9</v>
      </c>
      <c r="KR196">
        <v>9</v>
      </c>
      <c r="KS196">
        <v>9</v>
      </c>
      <c r="KT196">
        <v>25</v>
      </c>
      <c r="KU196">
        <v>12</v>
      </c>
      <c r="KV196">
        <v>12</v>
      </c>
      <c r="KW196">
        <v>12</v>
      </c>
      <c r="KX196">
        <v>12</v>
      </c>
      <c r="KY196">
        <v>12</v>
      </c>
      <c r="LA196">
        <v>100</v>
      </c>
      <c r="LB196">
        <v>50</v>
      </c>
      <c r="LC196">
        <v>50</v>
      </c>
      <c r="LD196">
        <v>50</v>
      </c>
      <c r="LI196">
        <v>0</v>
      </c>
      <c r="LJ196">
        <v>0</v>
      </c>
    </row>
    <row r="197" spans="1:322">
      <c r="A197" t="s">
        <v>1598</v>
      </c>
      <c r="B197">
        <v>195</v>
      </c>
      <c r="F197">
        <v>22</v>
      </c>
      <c r="S197" t="s">
        <v>1599</v>
      </c>
      <c r="CT197" t="s">
        <v>1600</v>
      </c>
      <c r="DI197">
        <v>25</v>
      </c>
      <c r="DO197" t="s">
        <v>1599</v>
      </c>
      <c r="DS197">
        <v>0</v>
      </c>
      <c r="DT197" t="s">
        <v>715</v>
      </c>
      <c r="EA197">
        <v>1</v>
      </c>
      <c r="EB197">
        <v>0</v>
      </c>
      <c r="ED197" t="s">
        <v>409</v>
      </c>
      <c r="EQ197" t="s">
        <v>429</v>
      </c>
      <c r="ER197" t="s">
        <v>429</v>
      </c>
      <c r="ES197" t="s">
        <v>456</v>
      </c>
      <c r="FW197">
        <v>1</v>
      </c>
      <c r="GL197">
        <v>0</v>
      </c>
      <c r="GM197">
        <v>0</v>
      </c>
      <c r="GV197">
        <v>1</v>
      </c>
      <c r="GW197">
        <v>1</v>
      </c>
      <c r="HH197">
        <v>0</v>
      </c>
      <c r="HI197" t="s">
        <v>715</v>
      </c>
      <c r="JP197">
        <v>1</v>
      </c>
      <c r="JX197">
        <v>8</v>
      </c>
      <c r="LI197">
        <v>0</v>
      </c>
      <c r="LJ197">
        <v>0</v>
      </c>
    </row>
    <row r="198" spans="1:322">
      <c r="A198" t="s">
        <v>1601</v>
      </c>
      <c r="B198">
        <v>196</v>
      </c>
      <c r="F198">
        <v>101</v>
      </c>
      <c r="S198" t="s">
        <v>1602</v>
      </c>
      <c r="Z198" t="s">
        <v>1603</v>
      </c>
      <c r="AA198" t="s">
        <v>495</v>
      </c>
      <c r="AC198" t="s">
        <v>1604</v>
      </c>
      <c r="AD198" t="e" cm="1">
        <f t="array" ref="AD198">-PAR3 * lvl</f>
        <v>#NAME?</v>
      </c>
      <c r="CT198" t="s">
        <v>1605</v>
      </c>
      <c r="DI198">
        <v>57</v>
      </c>
      <c r="DO198" t="s">
        <v>1602</v>
      </c>
      <c r="EA198">
        <v>1</v>
      </c>
      <c r="EB198">
        <v>0</v>
      </c>
      <c r="ED198" t="s">
        <v>409</v>
      </c>
      <c r="EQ198" t="s">
        <v>429</v>
      </c>
      <c r="ER198" t="s">
        <v>429</v>
      </c>
      <c r="ES198" t="s">
        <v>456</v>
      </c>
      <c r="FW198">
        <v>1</v>
      </c>
      <c r="GL198">
        <v>0</v>
      </c>
      <c r="GM198">
        <v>0</v>
      </c>
      <c r="GV198">
        <v>1</v>
      </c>
      <c r="HH198" t="s">
        <v>1586</v>
      </c>
      <c r="HI198" t="s">
        <v>1587</v>
      </c>
      <c r="IB198">
        <v>30</v>
      </c>
      <c r="IC198" t="s">
        <v>1606</v>
      </c>
      <c r="ID198">
        <v>10</v>
      </c>
      <c r="IE198" t="s">
        <v>1607</v>
      </c>
      <c r="IF198">
        <v>24</v>
      </c>
      <c r="IG198" t="s">
        <v>1608</v>
      </c>
      <c r="JP198">
        <v>1</v>
      </c>
      <c r="JX198">
        <v>8</v>
      </c>
      <c r="LI198">
        <v>0</v>
      </c>
      <c r="LJ198">
        <v>0</v>
      </c>
    </row>
    <row r="199" spans="1:322">
      <c r="A199" t="s">
        <v>1609</v>
      </c>
      <c r="B199">
        <v>197</v>
      </c>
      <c r="D199" t="s">
        <v>1610</v>
      </c>
      <c r="F199">
        <v>102</v>
      </c>
      <c r="S199" t="s">
        <v>1611</v>
      </c>
      <c r="CT199" t="s">
        <v>1600</v>
      </c>
      <c r="DI199">
        <v>58</v>
      </c>
      <c r="DO199" t="s">
        <v>1611</v>
      </c>
      <c r="EA199">
        <v>1</v>
      </c>
      <c r="EB199">
        <v>0</v>
      </c>
      <c r="ED199" t="s">
        <v>409</v>
      </c>
      <c r="EQ199" t="s">
        <v>429</v>
      </c>
      <c r="ER199" t="s">
        <v>429</v>
      </c>
      <c r="ES199" t="s">
        <v>456</v>
      </c>
      <c r="FM199">
        <v>1</v>
      </c>
      <c r="FW199">
        <v>1</v>
      </c>
      <c r="GL199">
        <v>0</v>
      </c>
      <c r="GM199">
        <v>0</v>
      </c>
      <c r="GV199">
        <v>1</v>
      </c>
      <c r="GW199">
        <v>1</v>
      </c>
      <c r="HH199" t="s">
        <v>841</v>
      </c>
      <c r="HI199" t="s">
        <v>444</v>
      </c>
      <c r="JP199">
        <v>1</v>
      </c>
      <c r="JX199">
        <v>8</v>
      </c>
      <c r="LI199">
        <v>0</v>
      </c>
      <c r="LJ199">
        <v>0</v>
      </c>
    </row>
    <row r="200" spans="1:322">
      <c r="A200" t="s">
        <v>1612</v>
      </c>
      <c r="B200">
        <v>198</v>
      </c>
      <c r="E200">
        <v>54</v>
      </c>
      <c r="F200">
        <v>103</v>
      </c>
      <c r="CT200" t="s">
        <v>1613</v>
      </c>
      <c r="DH200">
        <v>41</v>
      </c>
      <c r="DI200">
        <v>59</v>
      </c>
      <c r="EA200">
        <v>1</v>
      </c>
      <c r="EB200">
        <v>0</v>
      </c>
      <c r="ED200" t="s">
        <v>409</v>
      </c>
      <c r="EQ200" t="s">
        <v>429</v>
      </c>
      <c r="ER200" t="s">
        <v>429</v>
      </c>
      <c r="ES200" t="s">
        <v>374</v>
      </c>
      <c r="ET200">
        <v>22</v>
      </c>
      <c r="FW200">
        <v>1</v>
      </c>
      <c r="GL200">
        <v>0</v>
      </c>
      <c r="GM200">
        <v>0</v>
      </c>
      <c r="GV200">
        <v>1</v>
      </c>
      <c r="GW200">
        <v>1</v>
      </c>
      <c r="HH200">
        <v>20</v>
      </c>
      <c r="HI200" t="s">
        <v>1091</v>
      </c>
      <c r="IB200">
        <v>8</v>
      </c>
      <c r="IC200" t="s">
        <v>1614</v>
      </c>
      <c r="ID200">
        <v>14</v>
      </c>
      <c r="IE200" t="s">
        <v>1615</v>
      </c>
      <c r="IF200">
        <v>5</v>
      </c>
      <c r="IG200" t="s">
        <v>1616</v>
      </c>
      <c r="IH200">
        <v>13</v>
      </c>
      <c r="II200" t="s">
        <v>1617</v>
      </c>
      <c r="IJ200">
        <v>16</v>
      </c>
      <c r="IK200" t="s">
        <v>1618</v>
      </c>
      <c r="IL200">
        <v>6</v>
      </c>
      <c r="IM200" t="s">
        <v>1619</v>
      </c>
      <c r="JP200">
        <v>1</v>
      </c>
      <c r="JT200">
        <v>5</v>
      </c>
      <c r="JX200">
        <v>8</v>
      </c>
      <c r="JZ200">
        <v>17</v>
      </c>
      <c r="KA200">
        <v>9</v>
      </c>
      <c r="KB200">
        <v>9</v>
      </c>
      <c r="KC200">
        <v>9</v>
      </c>
      <c r="KD200">
        <v>9</v>
      </c>
      <c r="KE200">
        <v>9</v>
      </c>
      <c r="KF200">
        <v>33</v>
      </c>
      <c r="KG200">
        <v>9</v>
      </c>
      <c r="KH200">
        <v>9</v>
      </c>
      <c r="KI200">
        <v>9</v>
      </c>
      <c r="KJ200">
        <v>9</v>
      </c>
      <c r="KK200">
        <v>9</v>
      </c>
      <c r="LI200">
        <v>0</v>
      </c>
      <c r="LJ200">
        <v>0</v>
      </c>
    </row>
    <row r="201" spans="1:322">
      <c r="A201" t="s">
        <v>1620</v>
      </c>
      <c r="B201">
        <v>199</v>
      </c>
      <c r="F201">
        <v>104</v>
      </c>
      <c r="CB201" t="s">
        <v>1621</v>
      </c>
      <c r="CC201" t="s">
        <v>409</v>
      </c>
      <c r="CT201" t="s">
        <v>1622</v>
      </c>
      <c r="EA201">
        <v>1</v>
      </c>
      <c r="EB201">
        <v>0</v>
      </c>
      <c r="ED201" t="s">
        <v>409</v>
      </c>
      <c r="EQ201" t="s">
        <v>429</v>
      </c>
      <c r="ER201" t="s">
        <v>429</v>
      </c>
      <c r="ES201" t="s">
        <v>389</v>
      </c>
      <c r="FW201">
        <v>1</v>
      </c>
      <c r="GL201">
        <v>0</v>
      </c>
      <c r="GM201">
        <v>0</v>
      </c>
      <c r="GV201">
        <v>1</v>
      </c>
      <c r="GW201">
        <v>1</v>
      </c>
      <c r="JP201">
        <v>1</v>
      </c>
      <c r="JX201">
        <v>8</v>
      </c>
      <c r="LI201">
        <v>0</v>
      </c>
      <c r="LJ201">
        <v>0</v>
      </c>
    </row>
    <row r="202" spans="1:322">
      <c r="A202" t="s">
        <v>1623</v>
      </c>
      <c r="B202">
        <v>200</v>
      </c>
      <c r="P202" t="s">
        <v>1624</v>
      </c>
      <c r="DN202" t="s">
        <v>1624</v>
      </c>
      <c r="EA202">
        <v>1</v>
      </c>
      <c r="EB202">
        <v>0</v>
      </c>
      <c r="ED202" t="s">
        <v>409</v>
      </c>
      <c r="EQ202" t="s">
        <v>383</v>
      </c>
      <c r="ER202" t="s">
        <v>383</v>
      </c>
      <c r="ES202" t="s">
        <v>456</v>
      </c>
      <c r="FW202">
        <v>1</v>
      </c>
      <c r="GL202">
        <v>0</v>
      </c>
      <c r="GM202">
        <v>0</v>
      </c>
      <c r="GV202">
        <v>1</v>
      </c>
      <c r="JP202">
        <v>1</v>
      </c>
      <c r="JX202">
        <v>8</v>
      </c>
      <c r="JZ202">
        <v>10</v>
      </c>
      <c r="KA202">
        <v>10</v>
      </c>
      <c r="KB202">
        <v>10</v>
      </c>
      <c r="KC202">
        <v>10</v>
      </c>
      <c r="KD202">
        <v>10</v>
      </c>
      <c r="KE202">
        <v>10</v>
      </c>
      <c r="KF202">
        <v>20</v>
      </c>
      <c r="KG202">
        <v>10</v>
      </c>
      <c r="KH202">
        <v>10</v>
      </c>
      <c r="KI202">
        <v>10</v>
      </c>
      <c r="KJ202">
        <v>10</v>
      </c>
      <c r="KK202">
        <v>10</v>
      </c>
      <c r="LI202">
        <v>0</v>
      </c>
      <c r="LJ202">
        <v>0</v>
      </c>
    </row>
    <row r="203" spans="1:322">
      <c r="A203" t="s">
        <v>1625</v>
      </c>
      <c r="B203">
        <v>201</v>
      </c>
      <c r="P203" t="s">
        <v>1626</v>
      </c>
      <c r="DN203" t="s">
        <v>1626</v>
      </c>
      <c r="EA203">
        <v>1</v>
      </c>
      <c r="EB203">
        <v>0</v>
      </c>
      <c r="ED203" t="s">
        <v>409</v>
      </c>
      <c r="EQ203" t="s">
        <v>429</v>
      </c>
      <c r="ER203" t="s">
        <v>429</v>
      </c>
      <c r="ES203" t="s">
        <v>370</v>
      </c>
      <c r="FW203">
        <v>1</v>
      </c>
      <c r="GL203">
        <v>0</v>
      </c>
      <c r="GM203">
        <v>0</v>
      </c>
      <c r="GV203">
        <v>1</v>
      </c>
      <c r="JP203">
        <v>1</v>
      </c>
      <c r="JX203">
        <v>8</v>
      </c>
      <c r="LI203">
        <v>0</v>
      </c>
      <c r="LJ203">
        <v>0</v>
      </c>
    </row>
    <row r="204" spans="1:322">
      <c r="A204" t="s">
        <v>1627</v>
      </c>
      <c r="B204">
        <v>202</v>
      </c>
      <c r="F204">
        <v>110</v>
      </c>
      <c r="DI204">
        <v>66</v>
      </c>
      <c r="EA204">
        <v>1</v>
      </c>
      <c r="EB204">
        <v>0</v>
      </c>
      <c r="ED204" t="s">
        <v>409</v>
      </c>
      <c r="EQ204" t="s">
        <v>429</v>
      </c>
      <c r="ER204" t="s">
        <v>429</v>
      </c>
      <c r="ES204" t="s">
        <v>370</v>
      </c>
      <c r="FW204">
        <v>1</v>
      </c>
      <c r="GL204">
        <v>0</v>
      </c>
      <c r="GM204">
        <v>0</v>
      </c>
      <c r="GV204">
        <v>1</v>
      </c>
      <c r="JP204">
        <v>1</v>
      </c>
      <c r="JX204">
        <v>8</v>
      </c>
      <c r="LI204">
        <v>0</v>
      </c>
      <c r="LJ204">
        <v>0</v>
      </c>
    </row>
    <row r="205" spans="1:322">
      <c r="A205" t="s">
        <v>1628</v>
      </c>
      <c r="B205">
        <v>203</v>
      </c>
      <c r="F205">
        <v>105</v>
      </c>
      <c r="S205" t="s">
        <v>1629</v>
      </c>
      <c r="DI205">
        <v>60</v>
      </c>
      <c r="DO205" t="s">
        <v>1629</v>
      </c>
      <c r="EA205">
        <v>1</v>
      </c>
      <c r="EB205">
        <v>0</v>
      </c>
      <c r="ED205" t="s">
        <v>409</v>
      </c>
      <c r="EQ205" t="s">
        <v>429</v>
      </c>
      <c r="ER205" t="s">
        <v>429</v>
      </c>
      <c r="ES205" t="s">
        <v>374</v>
      </c>
      <c r="ET205">
        <v>26</v>
      </c>
      <c r="FW205">
        <v>1</v>
      </c>
      <c r="GL205">
        <v>0</v>
      </c>
      <c r="GM205">
        <v>0</v>
      </c>
      <c r="GV205">
        <v>1</v>
      </c>
      <c r="HH205">
        <v>3</v>
      </c>
      <c r="HI205" t="s">
        <v>444</v>
      </c>
      <c r="JP205">
        <v>1</v>
      </c>
      <c r="JX205">
        <v>8</v>
      </c>
      <c r="LI205">
        <v>0</v>
      </c>
      <c r="LJ205">
        <v>0</v>
      </c>
    </row>
    <row r="206" spans="1:322">
      <c r="A206" t="s">
        <v>1630</v>
      </c>
      <c r="B206">
        <v>204</v>
      </c>
      <c r="F206">
        <v>106</v>
      </c>
      <c r="S206" t="s">
        <v>1631</v>
      </c>
      <c r="CT206" t="s">
        <v>1632</v>
      </c>
      <c r="DI206">
        <v>61</v>
      </c>
      <c r="DO206" t="s">
        <v>1631</v>
      </c>
      <c r="EA206">
        <v>1</v>
      </c>
      <c r="EB206">
        <v>0</v>
      </c>
      <c r="ED206" t="s">
        <v>409</v>
      </c>
      <c r="EQ206" t="s">
        <v>429</v>
      </c>
      <c r="ER206" t="s">
        <v>429</v>
      </c>
      <c r="ES206" t="s">
        <v>374</v>
      </c>
      <c r="ET206">
        <v>27</v>
      </c>
      <c r="FW206">
        <v>1</v>
      </c>
      <c r="GL206">
        <v>0</v>
      </c>
      <c r="GM206">
        <v>0</v>
      </c>
      <c r="GV206">
        <v>1</v>
      </c>
      <c r="JP206">
        <v>1</v>
      </c>
      <c r="JX206">
        <v>8</v>
      </c>
      <c r="LI206">
        <v>0</v>
      </c>
      <c r="LJ206">
        <v>0</v>
      </c>
    </row>
    <row r="207" spans="1:322">
      <c r="A207" t="s">
        <v>1633</v>
      </c>
      <c r="B207">
        <v>205</v>
      </c>
      <c r="F207">
        <v>28</v>
      </c>
      <c r="S207" t="s">
        <v>1634</v>
      </c>
      <c r="CT207" t="s">
        <v>1577</v>
      </c>
      <c r="DE207" t="s">
        <v>714</v>
      </c>
      <c r="DI207">
        <v>28</v>
      </c>
      <c r="DO207" t="s">
        <v>1634</v>
      </c>
      <c r="EA207">
        <v>1</v>
      </c>
      <c r="EB207">
        <v>3</v>
      </c>
      <c r="ED207" t="s">
        <v>409</v>
      </c>
      <c r="EQ207" t="s">
        <v>429</v>
      </c>
      <c r="ER207" t="s">
        <v>429</v>
      </c>
      <c r="ES207" t="s">
        <v>456</v>
      </c>
      <c r="FW207">
        <v>1</v>
      </c>
      <c r="GL207">
        <v>0</v>
      </c>
      <c r="GM207">
        <v>0</v>
      </c>
      <c r="GV207">
        <v>1</v>
      </c>
      <c r="JP207">
        <v>1</v>
      </c>
      <c r="JX207">
        <v>8</v>
      </c>
      <c r="LI207">
        <v>0</v>
      </c>
      <c r="LJ207">
        <v>0</v>
      </c>
    </row>
    <row r="208" spans="1:322">
      <c r="A208" t="s">
        <v>1635</v>
      </c>
      <c r="B208">
        <v>206</v>
      </c>
      <c r="E208">
        <v>55</v>
      </c>
      <c r="F208">
        <v>107</v>
      </c>
      <c r="DH208">
        <v>42</v>
      </c>
      <c r="DI208">
        <v>62</v>
      </c>
      <c r="EA208">
        <v>1</v>
      </c>
      <c r="EB208">
        <v>0</v>
      </c>
      <c r="ED208" t="s">
        <v>409</v>
      </c>
      <c r="EQ208" t="s">
        <v>429</v>
      </c>
      <c r="ER208" t="s">
        <v>429</v>
      </c>
      <c r="ES208" t="s">
        <v>374</v>
      </c>
      <c r="ET208">
        <v>34</v>
      </c>
      <c r="FW208">
        <v>1</v>
      </c>
      <c r="GL208">
        <v>0</v>
      </c>
      <c r="GM208">
        <v>0</v>
      </c>
      <c r="GV208">
        <v>1</v>
      </c>
      <c r="HH208">
        <v>4</v>
      </c>
      <c r="HI208" t="s">
        <v>1636</v>
      </c>
      <c r="HJ208">
        <v>7</v>
      </c>
      <c r="HK208" t="s">
        <v>1637</v>
      </c>
      <c r="HL208">
        <v>25</v>
      </c>
      <c r="HM208" t="s">
        <v>1638</v>
      </c>
      <c r="IB208">
        <v>12</v>
      </c>
      <c r="IC208" t="s">
        <v>1639</v>
      </c>
      <c r="JP208">
        <v>1</v>
      </c>
      <c r="JX208">
        <v>8</v>
      </c>
      <c r="JZ208">
        <v>2</v>
      </c>
      <c r="KA208">
        <v>2</v>
      </c>
      <c r="KB208">
        <v>2</v>
      </c>
      <c r="KC208">
        <v>2</v>
      </c>
      <c r="KD208">
        <v>2</v>
      </c>
      <c r="KE208">
        <v>2</v>
      </c>
      <c r="KF208">
        <v>4</v>
      </c>
      <c r="KG208">
        <v>2</v>
      </c>
      <c r="KH208">
        <v>2</v>
      </c>
      <c r="KI208">
        <v>2</v>
      </c>
      <c r="KJ208">
        <v>2</v>
      </c>
      <c r="KK208">
        <v>2</v>
      </c>
      <c r="KN208">
        <v>2</v>
      </c>
      <c r="KO208">
        <v>3</v>
      </c>
      <c r="KP208">
        <v>3</v>
      </c>
      <c r="KQ208">
        <v>3</v>
      </c>
      <c r="KR208">
        <v>3</v>
      </c>
      <c r="KS208">
        <v>3</v>
      </c>
      <c r="KT208">
        <v>4</v>
      </c>
      <c r="KU208">
        <v>3</v>
      </c>
      <c r="KV208">
        <v>3</v>
      </c>
      <c r="KW208">
        <v>3</v>
      </c>
      <c r="KX208">
        <v>3</v>
      </c>
      <c r="KY208">
        <v>3</v>
      </c>
      <c r="LA208">
        <v>200</v>
      </c>
      <c r="LI208">
        <v>0</v>
      </c>
      <c r="LJ208">
        <v>0</v>
      </c>
    </row>
    <row r="209" spans="1:322">
      <c r="A209" t="s">
        <v>1640</v>
      </c>
      <c r="B209">
        <v>207</v>
      </c>
      <c r="P209" t="s">
        <v>1641</v>
      </c>
      <c r="DN209" t="s">
        <v>1641</v>
      </c>
      <c r="EA209">
        <v>1</v>
      </c>
      <c r="EB209">
        <v>0</v>
      </c>
      <c r="ED209" t="s">
        <v>409</v>
      </c>
      <c r="EQ209" t="s">
        <v>383</v>
      </c>
      <c r="ER209" t="s">
        <v>383</v>
      </c>
      <c r="ES209" t="s">
        <v>839</v>
      </c>
      <c r="FW209">
        <v>1</v>
      </c>
      <c r="GL209">
        <v>0</v>
      </c>
      <c r="GM209">
        <v>0</v>
      </c>
      <c r="GV209">
        <v>1</v>
      </c>
      <c r="JP209">
        <v>1</v>
      </c>
      <c r="JX209">
        <v>8</v>
      </c>
      <c r="JZ209">
        <v>10</v>
      </c>
      <c r="KA209">
        <v>5</v>
      </c>
      <c r="KB209">
        <v>5</v>
      </c>
      <c r="KC209">
        <v>5</v>
      </c>
      <c r="KD209">
        <v>5</v>
      </c>
      <c r="KE209">
        <v>5</v>
      </c>
      <c r="KF209">
        <v>20</v>
      </c>
      <c r="KG209">
        <v>5</v>
      </c>
      <c r="KH209">
        <v>5</v>
      </c>
      <c r="KI209">
        <v>5</v>
      </c>
      <c r="KJ209">
        <v>5</v>
      </c>
      <c r="KK209">
        <v>5</v>
      </c>
      <c r="LI209">
        <v>0</v>
      </c>
      <c r="LJ209">
        <v>0</v>
      </c>
    </row>
    <row r="210" spans="1:322">
      <c r="A210" t="s">
        <v>1642</v>
      </c>
      <c r="B210">
        <v>208</v>
      </c>
      <c r="P210" t="s">
        <v>1643</v>
      </c>
      <c r="DN210" t="s">
        <v>1643</v>
      </c>
      <c r="EA210">
        <v>1</v>
      </c>
      <c r="EB210">
        <v>0</v>
      </c>
      <c r="ED210" t="s">
        <v>409</v>
      </c>
      <c r="EQ210" t="s">
        <v>383</v>
      </c>
      <c r="ER210" t="s">
        <v>383</v>
      </c>
      <c r="ES210" t="s">
        <v>839</v>
      </c>
      <c r="FW210">
        <v>1</v>
      </c>
      <c r="GL210">
        <v>0</v>
      </c>
      <c r="GM210">
        <v>0</v>
      </c>
      <c r="GV210">
        <v>1</v>
      </c>
      <c r="JP210">
        <v>1</v>
      </c>
      <c r="JX210">
        <v>8</v>
      </c>
      <c r="JZ210">
        <v>10</v>
      </c>
      <c r="KA210">
        <v>5</v>
      </c>
      <c r="KB210">
        <v>5</v>
      </c>
      <c r="KC210">
        <v>5</v>
      </c>
      <c r="KD210">
        <v>5</v>
      </c>
      <c r="KE210">
        <v>5</v>
      </c>
      <c r="KF210">
        <v>20</v>
      </c>
      <c r="KG210">
        <v>5</v>
      </c>
      <c r="KH210">
        <v>5</v>
      </c>
      <c r="KI210">
        <v>5</v>
      </c>
      <c r="KJ210">
        <v>5</v>
      </c>
      <c r="KK210">
        <v>5</v>
      </c>
      <c r="LI210">
        <v>0</v>
      </c>
      <c r="LJ210">
        <v>0</v>
      </c>
    </row>
    <row r="211" spans="1:322">
      <c r="A211" t="s">
        <v>1644</v>
      </c>
      <c r="B211">
        <v>209</v>
      </c>
      <c r="F211">
        <v>18</v>
      </c>
      <c r="Y211" t="s">
        <v>674</v>
      </c>
      <c r="AA211" t="s">
        <v>404</v>
      </c>
      <c r="AC211" t="s">
        <v>676</v>
      </c>
      <c r="AD211" t="s">
        <v>495</v>
      </c>
      <c r="CT211" t="s">
        <v>1577</v>
      </c>
      <c r="CX211" t="s">
        <v>678</v>
      </c>
      <c r="DE211" t="s">
        <v>756</v>
      </c>
      <c r="EA211">
        <v>1</v>
      </c>
      <c r="EB211">
        <v>0</v>
      </c>
      <c r="ED211" t="s">
        <v>409</v>
      </c>
      <c r="EQ211" t="s">
        <v>429</v>
      </c>
      <c r="ER211" t="s">
        <v>429</v>
      </c>
      <c r="ES211" t="s">
        <v>383</v>
      </c>
      <c r="FW211">
        <v>1</v>
      </c>
      <c r="GL211">
        <v>0</v>
      </c>
      <c r="GM211">
        <v>0</v>
      </c>
      <c r="GV211">
        <v>1</v>
      </c>
      <c r="IB211">
        <v>30</v>
      </c>
      <c r="IC211" t="s">
        <v>682</v>
      </c>
      <c r="ID211">
        <v>5</v>
      </c>
      <c r="IE211" t="s">
        <v>618</v>
      </c>
      <c r="IF211">
        <v>3600</v>
      </c>
      <c r="IG211" t="s">
        <v>571</v>
      </c>
      <c r="IH211">
        <v>300</v>
      </c>
      <c r="II211" t="s">
        <v>413</v>
      </c>
      <c r="IJ211">
        <v>30</v>
      </c>
      <c r="IK211" t="s">
        <v>1645</v>
      </c>
      <c r="IL211">
        <v>3</v>
      </c>
      <c r="IM211" t="s">
        <v>1646</v>
      </c>
      <c r="JP211">
        <v>1</v>
      </c>
      <c r="JX211">
        <v>8</v>
      </c>
      <c r="LF211">
        <v>1</v>
      </c>
      <c r="LI211">
        <v>0</v>
      </c>
      <c r="LJ211">
        <v>0</v>
      </c>
    </row>
    <row r="212" spans="1:322">
      <c r="A212" t="s">
        <v>1647</v>
      </c>
      <c r="B212">
        <v>210</v>
      </c>
      <c r="F212">
        <v>18</v>
      </c>
      <c r="Y212" t="s">
        <v>877</v>
      </c>
      <c r="AC212" t="s">
        <v>877</v>
      </c>
      <c r="AD212" t="s">
        <v>1648</v>
      </c>
      <c r="AE212" t="s">
        <v>879</v>
      </c>
      <c r="AF212" t="s">
        <v>1648</v>
      </c>
      <c r="CT212" t="s">
        <v>880</v>
      </c>
      <c r="EA212">
        <v>1</v>
      </c>
      <c r="EB212">
        <v>0</v>
      </c>
      <c r="ED212" t="s">
        <v>409</v>
      </c>
      <c r="EQ212" t="s">
        <v>429</v>
      </c>
      <c r="ER212" t="s">
        <v>429</v>
      </c>
      <c r="ES212" t="s">
        <v>456</v>
      </c>
      <c r="FW212">
        <v>1</v>
      </c>
      <c r="GL212">
        <v>0</v>
      </c>
      <c r="GM212">
        <v>0</v>
      </c>
      <c r="GV212">
        <v>1</v>
      </c>
      <c r="IB212">
        <v>20</v>
      </c>
      <c r="IC212" t="s">
        <v>881</v>
      </c>
      <c r="ID212">
        <v>10</v>
      </c>
      <c r="IE212" t="s">
        <v>882</v>
      </c>
      <c r="JP212">
        <v>1</v>
      </c>
      <c r="JX212">
        <v>8</v>
      </c>
      <c r="LI212">
        <v>0</v>
      </c>
      <c r="LJ212">
        <v>0</v>
      </c>
    </row>
    <row r="213" spans="1:322">
      <c r="A213" t="s">
        <v>1649</v>
      </c>
      <c r="B213">
        <v>211</v>
      </c>
      <c r="F213">
        <v>10</v>
      </c>
      <c r="S213" t="s">
        <v>1650</v>
      </c>
      <c r="T213" t="s">
        <v>1650</v>
      </c>
      <c r="CT213" t="s">
        <v>1573</v>
      </c>
      <c r="DI213">
        <v>18</v>
      </c>
      <c r="DO213" t="s">
        <v>1650</v>
      </c>
      <c r="DP213" t="s">
        <v>1650</v>
      </c>
      <c r="EA213">
        <v>1</v>
      </c>
      <c r="EB213">
        <v>0</v>
      </c>
      <c r="ED213" t="s">
        <v>409</v>
      </c>
      <c r="EQ213" t="s">
        <v>429</v>
      </c>
      <c r="ER213" t="s">
        <v>429</v>
      </c>
      <c r="ES213" t="s">
        <v>456</v>
      </c>
      <c r="FW213">
        <v>1</v>
      </c>
      <c r="GL213">
        <v>0</v>
      </c>
      <c r="GM213">
        <v>0</v>
      </c>
      <c r="GV213">
        <v>1</v>
      </c>
      <c r="HH213">
        <v>0</v>
      </c>
      <c r="HI213" t="s">
        <v>430</v>
      </c>
      <c r="IB213">
        <v>15</v>
      </c>
      <c r="IC213" t="s">
        <v>1651</v>
      </c>
      <c r="JP213">
        <v>1</v>
      </c>
      <c r="JX213">
        <v>8</v>
      </c>
      <c r="LI213">
        <v>0</v>
      </c>
      <c r="LJ213">
        <v>0</v>
      </c>
    </row>
    <row r="214" spans="1:322">
      <c r="A214" t="s">
        <v>1652</v>
      </c>
      <c r="B214">
        <v>212</v>
      </c>
      <c r="F214">
        <v>112</v>
      </c>
      <c r="AA214" t="s">
        <v>404</v>
      </c>
      <c r="AB214" t="s">
        <v>495</v>
      </c>
      <c r="DH214">
        <v>18</v>
      </c>
      <c r="DI214">
        <v>30</v>
      </c>
      <c r="DO214" t="s">
        <v>1542</v>
      </c>
      <c r="DQ214" t="s">
        <v>867</v>
      </c>
      <c r="EA214">
        <v>1</v>
      </c>
      <c r="EB214">
        <v>5</v>
      </c>
      <c r="ED214" t="s">
        <v>409</v>
      </c>
      <c r="EQ214" t="s">
        <v>429</v>
      </c>
      <c r="ER214" t="s">
        <v>429</v>
      </c>
      <c r="ES214" t="s">
        <v>839</v>
      </c>
      <c r="FW214">
        <v>1</v>
      </c>
      <c r="GL214">
        <v>0</v>
      </c>
      <c r="GM214">
        <v>0</v>
      </c>
      <c r="GV214">
        <v>1</v>
      </c>
      <c r="IB214">
        <v>3</v>
      </c>
      <c r="IC214" t="s">
        <v>414</v>
      </c>
      <c r="ID214">
        <v>1</v>
      </c>
      <c r="IE214" t="s">
        <v>415</v>
      </c>
      <c r="IF214">
        <v>300</v>
      </c>
      <c r="IG214" t="s">
        <v>412</v>
      </c>
      <c r="IH214">
        <v>60</v>
      </c>
      <c r="II214" t="s">
        <v>413</v>
      </c>
      <c r="IJ214">
        <v>25</v>
      </c>
      <c r="IK214" t="s">
        <v>1055</v>
      </c>
      <c r="IL214">
        <v>70</v>
      </c>
      <c r="IM214" t="s">
        <v>1056</v>
      </c>
      <c r="IN214">
        <v>-50</v>
      </c>
      <c r="IO214" t="s">
        <v>1653</v>
      </c>
      <c r="JP214">
        <v>1</v>
      </c>
      <c r="JX214">
        <v>8</v>
      </c>
      <c r="LI214">
        <v>0</v>
      </c>
      <c r="LJ214">
        <v>0</v>
      </c>
    </row>
    <row r="215" spans="1:322">
      <c r="A215" t="s">
        <v>1654</v>
      </c>
      <c r="B215">
        <v>213</v>
      </c>
      <c r="F215">
        <v>28</v>
      </c>
      <c r="S215" t="s">
        <v>1655</v>
      </c>
      <c r="DH215">
        <v>44</v>
      </c>
      <c r="EA215">
        <v>1</v>
      </c>
      <c r="EB215">
        <v>4</v>
      </c>
      <c r="ED215" t="s">
        <v>409</v>
      </c>
      <c r="EQ215" t="s">
        <v>429</v>
      </c>
      <c r="ER215" t="s">
        <v>429</v>
      </c>
      <c r="ES215" t="s">
        <v>370</v>
      </c>
      <c r="FW215">
        <v>1</v>
      </c>
      <c r="GL215">
        <v>0</v>
      </c>
      <c r="GM215">
        <v>0</v>
      </c>
      <c r="GV215">
        <v>1</v>
      </c>
      <c r="JP215">
        <v>1</v>
      </c>
      <c r="JX215">
        <v>8</v>
      </c>
      <c r="LI215">
        <v>0</v>
      </c>
      <c r="LJ215">
        <v>0</v>
      </c>
    </row>
    <row r="216" spans="1:322">
      <c r="A216" t="s">
        <v>1656</v>
      </c>
      <c r="B216">
        <v>214</v>
      </c>
      <c r="F216">
        <v>108</v>
      </c>
      <c r="CT216" t="s">
        <v>1657</v>
      </c>
      <c r="DI216">
        <v>63</v>
      </c>
      <c r="DO216" t="s">
        <v>905</v>
      </c>
      <c r="DP216" t="s">
        <v>1658</v>
      </c>
      <c r="EA216">
        <v>1</v>
      </c>
      <c r="EB216">
        <v>2</v>
      </c>
      <c r="ED216" t="s">
        <v>409</v>
      </c>
      <c r="EQ216" t="s">
        <v>429</v>
      </c>
      <c r="ER216" t="s">
        <v>429</v>
      </c>
      <c r="ES216" t="s">
        <v>456</v>
      </c>
      <c r="FB216">
        <v>1</v>
      </c>
      <c r="FD216">
        <v>1</v>
      </c>
      <c r="FW216">
        <v>1</v>
      </c>
      <c r="GL216">
        <v>0</v>
      </c>
      <c r="GM216">
        <v>0</v>
      </c>
      <c r="GV216">
        <v>1</v>
      </c>
      <c r="HH216">
        <v>33</v>
      </c>
      <c r="HI216" t="s">
        <v>1659</v>
      </c>
      <c r="JP216">
        <v>1</v>
      </c>
      <c r="JX216">
        <v>8</v>
      </c>
      <c r="LI216">
        <v>0</v>
      </c>
      <c r="LJ216">
        <v>0</v>
      </c>
    </row>
    <row r="217" spans="1:322">
      <c r="A217" t="s">
        <v>1660</v>
      </c>
      <c r="B217">
        <v>215</v>
      </c>
      <c r="E217">
        <v>67</v>
      </c>
      <c r="F217">
        <v>9</v>
      </c>
      <c r="Y217" t="s">
        <v>1661</v>
      </c>
      <c r="AA217" t="s">
        <v>495</v>
      </c>
      <c r="AC217" t="s">
        <v>491</v>
      </c>
      <c r="AD217" t="s">
        <v>941</v>
      </c>
      <c r="AE217" t="s">
        <v>492</v>
      </c>
      <c r="AF217" t="s">
        <v>941</v>
      </c>
      <c r="AG217" t="s">
        <v>493</v>
      </c>
      <c r="AH217" t="s">
        <v>941</v>
      </c>
      <c r="EA217">
        <v>1</v>
      </c>
      <c r="EB217">
        <v>3</v>
      </c>
      <c r="ED217" t="s">
        <v>409</v>
      </c>
      <c r="EQ217" t="s">
        <v>429</v>
      </c>
      <c r="ER217" t="s">
        <v>429</v>
      </c>
      <c r="ES217" t="s">
        <v>1534</v>
      </c>
      <c r="EW217">
        <v>1</v>
      </c>
      <c r="EY217">
        <v>1</v>
      </c>
      <c r="EZ217">
        <v>1</v>
      </c>
      <c r="FW217">
        <v>1</v>
      </c>
      <c r="GL217">
        <v>0</v>
      </c>
      <c r="GM217">
        <v>0</v>
      </c>
      <c r="GV217">
        <v>1</v>
      </c>
      <c r="HH217">
        <v>0</v>
      </c>
      <c r="HI217" t="s">
        <v>430</v>
      </c>
      <c r="HN217">
        <v>0</v>
      </c>
      <c r="HO217" t="s">
        <v>431</v>
      </c>
      <c r="IB217">
        <v>200</v>
      </c>
      <c r="IC217" t="s">
        <v>412</v>
      </c>
      <c r="ID217">
        <v>25</v>
      </c>
      <c r="IE217" t="s">
        <v>413</v>
      </c>
      <c r="IF217">
        <v>30</v>
      </c>
      <c r="IG217" t="s">
        <v>1662</v>
      </c>
      <c r="IH217">
        <v>110</v>
      </c>
      <c r="II217" t="s">
        <v>1663</v>
      </c>
      <c r="JP217">
        <v>1</v>
      </c>
      <c r="JQ217">
        <v>10</v>
      </c>
      <c r="JR217">
        <v>10</v>
      </c>
      <c r="JX217">
        <v>8</v>
      </c>
      <c r="JY217">
        <v>128</v>
      </c>
      <c r="LI217">
        <v>0</v>
      </c>
      <c r="LJ217">
        <v>0</v>
      </c>
    </row>
    <row r="218" spans="1:322">
      <c r="A218" t="s">
        <v>1664</v>
      </c>
      <c r="B218">
        <v>216</v>
      </c>
      <c r="DI218">
        <v>64</v>
      </c>
      <c r="EA218">
        <v>1</v>
      </c>
      <c r="EB218">
        <v>0</v>
      </c>
      <c r="ED218" t="s">
        <v>409</v>
      </c>
      <c r="EQ218" t="s">
        <v>429</v>
      </c>
      <c r="ER218" t="s">
        <v>429</v>
      </c>
      <c r="ES218" t="s">
        <v>374</v>
      </c>
      <c r="ET218">
        <v>41</v>
      </c>
      <c r="FW218">
        <v>1</v>
      </c>
      <c r="GL218">
        <v>0</v>
      </c>
      <c r="GM218">
        <v>0</v>
      </c>
      <c r="JP218">
        <v>1</v>
      </c>
      <c r="JX218">
        <v>8</v>
      </c>
      <c r="LI218">
        <v>0</v>
      </c>
      <c r="LJ218">
        <v>0</v>
      </c>
    </row>
    <row r="219" spans="1:322">
      <c r="A219" t="s">
        <v>1665</v>
      </c>
      <c r="B219">
        <v>217</v>
      </c>
      <c r="D219" t="s">
        <v>1666</v>
      </c>
      <c r="F219">
        <v>113</v>
      </c>
      <c r="EB219">
        <v>0</v>
      </c>
      <c r="ED219" t="s">
        <v>409</v>
      </c>
      <c r="EQ219" t="s">
        <v>383</v>
      </c>
      <c r="ER219" t="s">
        <v>383</v>
      </c>
      <c r="ES219" t="s">
        <v>374</v>
      </c>
      <c r="FW219">
        <v>1</v>
      </c>
      <c r="GF219">
        <v>1</v>
      </c>
      <c r="GL219">
        <v>0</v>
      </c>
      <c r="GM219">
        <v>1</v>
      </c>
      <c r="GW219">
        <v>1</v>
      </c>
      <c r="HG219">
        <v>1</v>
      </c>
      <c r="JP219">
        <v>1</v>
      </c>
      <c r="JX219">
        <v>8</v>
      </c>
      <c r="LI219">
        <v>0</v>
      </c>
      <c r="LJ219">
        <v>0</v>
      </c>
    </row>
    <row r="220" spans="1:322">
      <c r="A220" t="s">
        <v>1667</v>
      </c>
      <c r="B220">
        <v>218</v>
      </c>
      <c r="D220" t="s">
        <v>1668</v>
      </c>
      <c r="F220">
        <v>113</v>
      </c>
      <c r="EB220">
        <v>0</v>
      </c>
      <c r="ED220" t="s">
        <v>409</v>
      </c>
      <c r="EQ220" t="s">
        <v>383</v>
      </c>
      <c r="ER220" t="s">
        <v>383</v>
      </c>
      <c r="ES220" t="s">
        <v>374</v>
      </c>
      <c r="FW220">
        <v>1</v>
      </c>
      <c r="GF220">
        <v>1</v>
      </c>
      <c r="GL220">
        <v>0</v>
      </c>
      <c r="GM220">
        <v>1</v>
      </c>
      <c r="GW220">
        <v>1</v>
      </c>
      <c r="HG220">
        <v>1</v>
      </c>
      <c r="JP220">
        <v>1</v>
      </c>
      <c r="JX220">
        <v>8</v>
      </c>
      <c r="LI220">
        <v>0</v>
      </c>
      <c r="LJ220">
        <v>0</v>
      </c>
    </row>
    <row r="221" spans="1:322">
      <c r="A221" t="s">
        <v>1669</v>
      </c>
      <c r="B221">
        <v>219</v>
      </c>
      <c r="D221" t="s">
        <v>1670</v>
      </c>
      <c r="F221">
        <v>113</v>
      </c>
      <c r="EB221">
        <v>0</v>
      </c>
      <c r="ED221" t="s">
        <v>409</v>
      </c>
      <c r="EQ221" t="s">
        <v>383</v>
      </c>
      <c r="ER221" t="s">
        <v>383</v>
      </c>
      <c r="ES221" t="s">
        <v>374</v>
      </c>
      <c r="FW221">
        <v>1</v>
      </c>
      <c r="GF221">
        <v>1</v>
      </c>
      <c r="GL221">
        <v>0</v>
      </c>
      <c r="GM221">
        <v>1</v>
      </c>
      <c r="HG221">
        <v>1</v>
      </c>
      <c r="JP221">
        <v>1</v>
      </c>
      <c r="JX221">
        <v>8</v>
      </c>
      <c r="LI221">
        <v>0</v>
      </c>
      <c r="LJ221">
        <v>0</v>
      </c>
    </row>
    <row r="222" spans="1:322">
      <c r="A222" t="s">
        <v>1671</v>
      </c>
      <c r="B222">
        <v>220</v>
      </c>
      <c r="D222" t="s">
        <v>1672</v>
      </c>
      <c r="F222">
        <v>113</v>
      </c>
      <c r="EB222">
        <v>0</v>
      </c>
      <c r="ED222" t="s">
        <v>409</v>
      </c>
      <c r="EQ222" t="s">
        <v>383</v>
      </c>
      <c r="ER222" t="s">
        <v>383</v>
      </c>
      <c r="ES222" t="s">
        <v>374</v>
      </c>
      <c r="FW222">
        <v>1</v>
      </c>
      <c r="GF222">
        <v>1</v>
      </c>
      <c r="GL222">
        <v>0</v>
      </c>
      <c r="GM222">
        <v>1</v>
      </c>
      <c r="HG222">
        <v>1</v>
      </c>
      <c r="JP222">
        <v>1</v>
      </c>
      <c r="JX222">
        <v>8</v>
      </c>
      <c r="LI222">
        <v>0</v>
      </c>
      <c r="LJ222">
        <v>0</v>
      </c>
    </row>
    <row r="223" spans="1:322">
      <c r="A223" t="s">
        <v>1673</v>
      </c>
      <c r="B223">
        <v>221</v>
      </c>
      <c r="C223" t="s">
        <v>1674</v>
      </c>
      <c r="D223" t="s">
        <v>1675</v>
      </c>
      <c r="F223">
        <v>114</v>
      </c>
      <c r="AZ223" t="s">
        <v>608</v>
      </c>
      <c r="BA223" t="s">
        <v>609</v>
      </c>
      <c r="CB223" t="s">
        <v>1676</v>
      </c>
      <c r="CC223" t="s">
        <v>1675</v>
      </c>
      <c r="CD223" t="s">
        <v>1677</v>
      </c>
      <c r="CF223" t="s">
        <v>456</v>
      </c>
      <c r="CT223" t="s">
        <v>1678</v>
      </c>
      <c r="EA223">
        <v>1</v>
      </c>
      <c r="EB223">
        <v>0</v>
      </c>
      <c r="ED223" t="s">
        <v>409</v>
      </c>
      <c r="EQ223" t="s">
        <v>383</v>
      </c>
      <c r="ER223" t="s">
        <v>383</v>
      </c>
      <c r="ES223" t="s">
        <v>374</v>
      </c>
      <c r="EW223">
        <v>1</v>
      </c>
      <c r="EX223">
        <v>4</v>
      </c>
      <c r="FW223">
        <v>1</v>
      </c>
      <c r="FX223">
        <v>20</v>
      </c>
      <c r="GF223">
        <v>1</v>
      </c>
      <c r="GL223">
        <v>0</v>
      </c>
      <c r="GM223">
        <v>1</v>
      </c>
      <c r="GR223">
        <v>1</v>
      </c>
      <c r="GS223">
        <v>8</v>
      </c>
      <c r="GT223">
        <v>6</v>
      </c>
      <c r="GU223">
        <v>0</v>
      </c>
      <c r="GV223">
        <v>1</v>
      </c>
      <c r="GW223">
        <v>1</v>
      </c>
      <c r="HH223">
        <v>0</v>
      </c>
      <c r="HI223" t="s">
        <v>570</v>
      </c>
      <c r="HJ223" t="s">
        <v>1679</v>
      </c>
      <c r="HK223" t="s">
        <v>1680</v>
      </c>
      <c r="HL223" t="s">
        <v>405</v>
      </c>
      <c r="HM223" t="s">
        <v>1164</v>
      </c>
      <c r="IB223">
        <v>-2</v>
      </c>
      <c r="IC223" t="s">
        <v>1681</v>
      </c>
      <c r="ID223">
        <v>5</v>
      </c>
      <c r="IE223" t="s">
        <v>1682</v>
      </c>
      <c r="IJ223">
        <v>12</v>
      </c>
      <c r="IK223" t="s">
        <v>1683</v>
      </c>
      <c r="IL223">
        <v>1</v>
      </c>
      <c r="IM223" t="s">
        <v>1684</v>
      </c>
      <c r="IP223">
        <v>12</v>
      </c>
      <c r="IQ223" t="s">
        <v>398</v>
      </c>
      <c r="JP223">
        <v>1</v>
      </c>
      <c r="JQ223">
        <v>100</v>
      </c>
      <c r="JR223">
        <v>30</v>
      </c>
      <c r="JX223">
        <v>8</v>
      </c>
      <c r="JZ223">
        <v>2</v>
      </c>
      <c r="KA223">
        <v>1</v>
      </c>
      <c r="KB223">
        <v>4</v>
      </c>
      <c r="KC223">
        <v>8</v>
      </c>
      <c r="KD223">
        <v>14</v>
      </c>
      <c r="KE223">
        <v>20</v>
      </c>
      <c r="KF223">
        <v>4</v>
      </c>
      <c r="KG223">
        <v>2</v>
      </c>
      <c r="KH223">
        <v>5</v>
      </c>
      <c r="KI223">
        <v>9</v>
      </c>
      <c r="KJ223">
        <v>15</v>
      </c>
      <c r="KK223">
        <v>21</v>
      </c>
      <c r="KL223" t="s">
        <v>1685</v>
      </c>
      <c r="LH223">
        <v>256</v>
      </c>
      <c r="LI223">
        <v>1000</v>
      </c>
      <c r="LJ223">
        <v>0</v>
      </c>
    </row>
    <row r="224" spans="1:322">
      <c r="A224" t="s">
        <v>1686</v>
      </c>
      <c r="B224">
        <v>222</v>
      </c>
      <c r="C224" t="s">
        <v>1674</v>
      </c>
      <c r="D224" t="s">
        <v>1687</v>
      </c>
      <c r="F224">
        <v>115</v>
      </c>
      <c r="Y224" t="s">
        <v>1688</v>
      </c>
      <c r="AZ224" t="s">
        <v>606</v>
      </c>
      <c r="BA224" t="s">
        <v>607</v>
      </c>
      <c r="CB224" t="s">
        <v>1689</v>
      </c>
      <c r="CC224" t="s">
        <v>1690</v>
      </c>
      <c r="CD224">
        <v>1</v>
      </c>
      <c r="CF224" t="s">
        <v>456</v>
      </c>
      <c r="CG224" t="s">
        <v>1691</v>
      </c>
      <c r="CH224" t="s">
        <v>841</v>
      </c>
      <c r="CT224" t="s">
        <v>1678</v>
      </c>
      <c r="EA224">
        <v>1</v>
      </c>
      <c r="EB224">
        <v>0</v>
      </c>
      <c r="ED224" t="s">
        <v>409</v>
      </c>
      <c r="EQ224" t="s">
        <v>383</v>
      </c>
      <c r="ER224" t="s">
        <v>383</v>
      </c>
      <c r="ES224" t="s">
        <v>374</v>
      </c>
      <c r="EW224">
        <v>1</v>
      </c>
      <c r="EX224">
        <v>4</v>
      </c>
      <c r="FW224">
        <v>1</v>
      </c>
      <c r="FX224">
        <v>20</v>
      </c>
      <c r="GF224">
        <v>1</v>
      </c>
      <c r="GL224">
        <v>0</v>
      </c>
      <c r="GM224">
        <v>1</v>
      </c>
      <c r="GR224">
        <v>1</v>
      </c>
      <c r="GS224">
        <v>8</v>
      </c>
      <c r="GT224">
        <v>8</v>
      </c>
      <c r="GU224">
        <v>0</v>
      </c>
      <c r="GV224">
        <v>1</v>
      </c>
      <c r="GW224">
        <v>1</v>
      </c>
      <c r="HH224" t="s">
        <v>1692</v>
      </c>
      <c r="HI224" t="s">
        <v>570</v>
      </c>
      <c r="HJ224" t="s">
        <v>1693</v>
      </c>
      <c r="HK224" t="s">
        <v>1680</v>
      </c>
      <c r="IF224">
        <v>50</v>
      </c>
      <c r="IG224" t="s">
        <v>616</v>
      </c>
      <c r="IP224">
        <v>10</v>
      </c>
      <c r="IQ224" t="s">
        <v>398</v>
      </c>
      <c r="JP224">
        <v>1</v>
      </c>
      <c r="JX224">
        <v>1</v>
      </c>
      <c r="KM224" t="s">
        <v>467</v>
      </c>
      <c r="KN224">
        <v>16</v>
      </c>
      <c r="KO224">
        <v>16</v>
      </c>
      <c r="KP224">
        <v>16</v>
      </c>
      <c r="KQ224">
        <v>32</v>
      </c>
      <c r="KR224">
        <v>64</v>
      </c>
      <c r="KS224">
        <v>80</v>
      </c>
      <c r="KT224">
        <v>24</v>
      </c>
      <c r="KU224">
        <v>16</v>
      </c>
      <c r="KV224">
        <v>18</v>
      </c>
      <c r="KW224">
        <v>36</v>
      </c>
      <c r="KX224">
        <v>68</v>
      </c>
      <c r="KY224">
        <v>84</v>
      </c>
      <c r="KZ224" t="s">
        <v>1694</v>
      </c>
      <c r="LA224">
        <v>100</v>
      </c>
      <c r="LH224">
        <v>256</v>
      </c>
      <c r="LI224">
        <v>1000</v>
      </c>
      <c r="LJ224">
        <v>0</v>
      </c>
    </row>
    <row r="225" spans="1:322">
      <c r="A225" t="s">
        <v>1695</v>
      </c>
      <c r="B225">
        <v>223</v>
      </c>
      <c r="C225" t="s">
        <v>1674</v>
      </c>
      <c r="D225" t="s">
        <v>1696</v>
      </c>
      <c r="F225">
        <v>116</v>
      </c>
      <c r="Y225" t="s">
        <v>1697</v>
      </c>
      <c r="AA225" t="s">
        <v>1698</v>
      </c>
      <c r="AC225" t="s">
        <v>1220</v>
      </c>
      <c r="AD225" t="s">
        <v>555</v>
      </c>
      <c r="AE225" t="s">
        <v>492</v>
      </c>
      <c r="AF225" t="s">
        <v>941</v>
      </c>
      <c r="AG225" t="s">
        <v>522</v>
      </c>
      <c r="AH225" t="s">
        <v>599</v>
      </c>
      <c r="AI225" t="s">
        <v>1451</v>
      </c>
      <c r="AJ225" t="s">
        <v>1699</v>
      </c>
      <c r="DF225" t="s">
        <v>1700</v>
      </c>
      <c r="DG225" t="s">
        <v>1701</v>
      </c>
      <c r="DH225">
        <v>45</v>
      </c>
      <c r="EA225">
        <v>1</v>
      </c>
      <c r="EB225">
        <v>0</v>
      </c>
      <c r="ED225" t="s">
        <v>409</v>
      </c>
      <c r="EQ225" t="s">
        <v>383</v>
      </c>
      <c r="ER225" t="s">
        <v>383</v>
      </c>
      <c r="ES225" t="s">
        <v>374</v>
      </c>
      <c r="ET225">
        <v>22</v>
      </c>
      <c r="EW225">
        <v>1</v>
      </c>
      <c r="FM225">
        <v>1</v>
      </c>
      <c r="FW225">
        <v>1</v>
      </c>
      <c r="FX225">
        <v>20</v>
      </c>
      <c r="GF225">
        <v>1</v>
      </c>
      <c r="GK225">
        <v>25</v>
      </c>
      <c r="GL225">
        <v>0</v>
      </c>
      <c r="GM225">
        <v>1</v>
      </c>
      <c r="GR225">
        <v>1</v>
      </c>
      <c r="GS225">
        <v>8</v>
      </c>
      <c r="GT225">
        <v>15</v>
      </c>
      <c r="GU225">
        <v>0</v>
      </c>
      <c r="GW225">
        <v>1</v>
      </c>
      <c r="IB225">
        <v>25</v>
      </c>
      <c r="IC225" t="s">
        <v>1702</v>
      </c>
      <c r="ID225">
        <v>25</v>
      </c>
      <c r="IE225" t="s">
        <v>570</v>
      </c>
      <c r="IF225">
        <v>10</v>
      </c>
      <c r="IG225" t="s">
        <v>1278</v>
      </c>
      <c r="IH225">
        <v>80</v>
      </c>
      <c r="II225" t="s">
        <v>1279</v>
      </c>
      <c r="IX225">
        <v>1</v>
      </c>
      <c r="IY225" t="s">
        <v>1703</v>
      </c>
      <c r="JP225">
        <v>1</v>
      </c>
      <c r="JQ225">
        <v>50</v>
      </c>
      <c r="JR225">
        <v>15</v>
      </c>
      <c r="JX225">
        <v>8</v>
      </c>
      <c r="JY225">
        <v>128</v>
      </c>
      <c r="LH225">
        <v>256</v>
      </c>
      <c r="LI225">
        <v>1000</v>
      </c>
      <c r="LJ225">
        <v>0</v>
      </c>
    </row>
    <row r="226" spans="1:322">
      <c r="A226" t="s">
        <v>1704</v>
      </c>
      <c r="B226">
        <v>224</v>
      </c>
      <c r="C226" t="s">
        <v>1674</v>
      </c>
      <c r="D226" t="s">
        <v>1705</v>
      </c>
      <c r="EA226">
        <v>1</v>
      </c>
      <c r="EB226">
        <v>0</v>
      </c>
      <c r="ED226" t="s">
        <v>409</v>
      </c>
      <c r="EQ226" t="s">
        <v>383</v>
      </c>
      <c r="ER226" t="s">
        <v>383</v>
      </c>
      <c r="ES226" t="s">
        <v>374</v>
      </c>
      <c r="EW226">
        <v>1</v>
      </c>
      <c r="FW226">
        <v>1</v>
      </c>
      <c r="FX226">
        <v>20</v>
      </c>
      <c r="GC226" t="s">
        <v>1695</v>
      </c>
      <c r="GL226">
        <v>0</v>
      </c>
      <c r="GM226">
        <v>0</v>
      </c>
      <c r="GR226">
        <v>0</v>
      </c>
      <c r="GS226">
        <v>8</v>
      </c>
      <c r="GT226">
        <v>0</v>
      </c>
      <c r="GU226">
        <v>0</v>
      </c>
      <c r="GV226">
        <v>1</v>
      </c>
      <c r="HE226">
        <v>1</v>
      </c>
      <c r="IB226">
        <v>1000</v>
      </c>
      <c r="IC226" t="s">
        <v>412</v>
      </c>
      <c r="ID226">
        <v>500</v>
      </c>
      <c r="IE226" t="s">
        <v>413</v>
      </c>
      <c r="IF226">
        <v>20</v>
      </c>
      <c r="IG226" t="s">
        <v>978</v>
      </c>
      <c r="IH226">
        <v>5</v>
      </c>
      <c r="II226" t="s">
        <v>616</v>
      </c>
      <c r="JP226">
        <v>1</v>
      </c>
      <c r="JX226">
        <v>8</v>
      </c>
      <c r="LH226">
        <v>256</v>
      </c>
      <c r="LI226">
        <v>1000</v>
      </c>
      <c r="LJ226">
        <v>0</v>
      </c>
    </row>
    <row r="227" spans="1:322">
      <c r="A227" t="s">
        <v>1706</v>
      </c>
      <c r="B227">
        <v>225</v>
      </c>
      <c r="C227" t="s">
        <v>1674</v>
      </c>
      <c r="D227" t="s">
        <v>1610</v>
      </c>
      <c r="F227">
        <v>117</v>
      </c>
      <c r="S227" t="s">
        <v>1707</v>
      </c>
      <c r="CT227" t="s">
        <v>1708</v>
      </c>
      <c r="DE227" t="s">
        <v>1709</v>
      </c>
      <c r="DI227">
        <v>67</v>
      </c>
      <c r="DO227" t="s">
        <v>1707</v>
      </c>
      <c r="EA227">
        <v>1</v>
      </c>
      <c r="EB227">
        <v>0</v>
      </c>
      <c r="ED227" t="s">
        <v>409</v>
      </c>
      <c r="EQ227" t="s">
        <v>383</v>
      </c>
      <c r="ER227" t="s">
        <v>383</v>
      </c>
      <c r="ES227" t="s">
        <v>374</v>
      </c>
      <c r="EW227">
        <v>1</v>
      </c>
      <c r="FM227">
        <v>1</v>
      </c>
      <c r="FT227" t="s">
        <v>1708</v>
      </c>
      <c r="FU227" t="s">
        <v>1709</v>
      </c>
      <c r="FW227">
        <v>1</v>
      </c>
      <c r="FX227">
        <v>20</v>
      </c>
      <c r="GJ227">
        <v>15</v>
      </c>
      <c r="GL227">
        <v>1</v>
      </c>
      <c r="GM227">
        <v>1</v>
      </c>
      <c r="GR227">
        <v>1</v>
      </c>
      <c r="GS227">
        <v>8</v>
      </c>
      <c r="GT227">
        <v>4</v>
      </c>
      <c r="GU227">
        <v>0</v>
      </c>
      <c r="GV227">
        <v>1</v>
      </c>
      <c r="HH227" t="s">
        <v>495</v>
      </c>
      <c r="HI227" t="s">
        <v>444</v>
      </c>
      <c r="IB227">
        <v>3</v>
      </c>
      <c r="IC227" t="s">
        <v>450</v>
      </c>
      <c r="ID227">
        <v>0</v>
      </c>
      <c r="IE227" t="s">
        <v>451</v>
      </c>
      <c r="IP227">
        <v>23</v>
      </c>
      <c r="IQ227" t="s">
        <v>398</v>
      </c>
      <c r="JP227">
        <v>1</v>
      </c>
      <c r="JX227">
        <v>2</v>
      </c>
      <c r="KM227" t="s">
        <v>399</v>
      </c>
      <c r="KN227">
        <v>3</v>
      </c>
      <c r="KO227">
        <v>3</v>
      </c>
      <c r="KP227">
        <v>5</v>
      </c>
      <c r="KQ227">
        <v>7</v>
      </c>
      <c r="KR227">
        <v>14</v>
      </c>
      <c r="KS227">
        <v>21</v>
      </c>
      <c r="KT227">
        <v>6</v>
      </c>
      <c r="KU227">
        <v>3</v>
      </c>
      <c r="KV227">
        <v>6</v>
      </c>
      <c r="KW227">
        <v>8</v>
      </c>
      <c r="KX227">
        <v>15</v>
      </c>
      <c r="KY227">
        <v>23</v>
      </c>
      <c r="KZ227" t="s">
        <v>1710</v>
      </c>
      <c r="LH227">
        <v>256</v>
      </c>
      <c r="LI227">
        <v>1000</v>
      </c>
      <c r="LJ227">
        <v>0</v>
      </c>
    </row>
    <row r="228" spans="1:322">
      <c r="A228" t="s">
        <v>1711</v>
      </c>
      <c r="B228">
        <v>226</v>
      </c>
      <c r="C228" t="s">
        <v>1674</v>
      </c>
      <c r="D228" t="s">
        <v>1712</v>
      </c>
      <c r="F228">
        <v>119</v>
      </c>
      <c r="AZ228" t="s">
        <v>565</v>
      </c>
      <c r="BA228">
        <v>100</v>
      </c>
      <c r="BB228" t="s">
        <v>1713</v>
      </c>
      <c r="BC228">
        <v>100</v>
      </c>
      <c r="CB228" t="s">
        <v>1714</v>
      </c>
      <c r="CC228" t="s">
        <v>1715</v>
      </c>
      <c r="CD228">
        <v>1</v>
      </c>
      <c r="CF228" t="s">
        <v>566</v>
      </c>
      <c r="CG228" t="s">
        <v>1716</v>
      </c>
      <c r="CH228" t="s">
        <v>841</v>
      </c>
      <c r="CT228" t="s">
        <v>1678</v>
      </c>
      <c r="EA228">
        <v>1</v>
      </c>
      <c r="EB228">
        <v>0</v>
      </c>
      <c r="ED228" t="s">
        <v>409</v>
      </c>
      <c r="EQ228" t="s">
        <v>383</v>
      </c>
      <c r="ER228" t="s">
        <v>383</v>
      </c>
      <c r="ES228" t="s">
        <v>374</v>
      </c>
      <c r="EW228">
        <v>1</v>
      </c>
      <c r="EX228">
        <v>4</v>
      </c>
      <c r="FW228">
        <v>6</v>
      </c>
      <c r="FX228">
        <v>20</v>
      </c>
      <c r="GF228">
        <v>1</v>
      </c>
      <c r="GL228">
        <v>0</v>
      </c>
      <c r="GM228">
        <v>1</v>
      </c>
      <c r="GR228">
        <v>1</v>
      </c>
      <c r="GS228">
        <v>8</v>
      </c>
      <c r="GT228">
        <v>15</v>
      </c>
      <c r="GU228">
        <v>1</v>
      </c>
      <c r="GV228">
        <v>1</v>
      </c>
      <c r="GW228">
        <v>1</v>
      </c>
      <c r="HH228" t="s">
        <v>1717</v>
      </c>
      <c r="HI228" t="s">
        <v>570</v>
      </c>
      <c r="HJ228" t="s">
        <v>1718</v>
      </c>
      <c r="HK228" t="s">
        <v>1680</v>
      </c>
      <c r="IB228">
        <v>30</v>
      </c>
      <c r="IC228" t="s">
        <v>1719</v>
      </c>
      <c r="ID228">
        <v>5</v>
      </c>
      <c r="IE228" t="s">
        <v>1720</v>
      </c>
      <c r="IF228">
        <v>30</v>
      </c>
      <c r="IG228" t="s">
        <v>616</v>
      </c>
      <c r="IN228">
        <v>30</v>
      </c>
      <c r="IO228" t="s">
        <v>1721</v>
      </c>
      <c r="IP228">
        <v>2</v>
      </c>
      <c r="IQ228" t="s">
        <v>1722</v>
      </c>
      <c r="JP228">
        <v>1</v>
      </c>
      <c r="JX228">
        <v>8</v>
      </c>
      <c r="LH228">
        <v>384</v>
      </c>
      <c r="LI228">
        <v>3000</v>
      </c>
      <c r="LJ228">
        <v>0</v>
      </c>
    </row>
    <row r="229" spans="1:322">
      <c r="A229" t="s">
        <v>1723</v>
      </c>
      <c r="B229">
        <v>227</v>
      </c>
      <c r="C229" t="s">
        <v>1674</v>
      </c>
      <c r="D229" t="s">
        <v>1724</v>
      </c>
      <c r="F229">
        <v>119</v>
      </c>
      <c r="AC229" t="s">
        <v>561</v>
      </c>
      <c r="AD229" t="s">
        <v>1725</v>
      </c>
      <c r="AE229" t="s">
        <v>564</v>
      </c>
      <c r="AF229" t="s">
        <v>1725</v>
      </c>
      <c r="AG229" t="s">
        <v>563</v>
      </c>
      <c r="AH229" t="s">
        <v>1725</v>
      </c>
      <c r="AI229" t="s">
        <v>565</v>
      </c>
      <c r="AJ229" t="s">
        <v>1725</v>
      </c>
      <c r="AZ229" t="s">
        <v>596</v>
      </c>
      <c r="BA229" t="s">
        <v>1726</v>
      </c>
      <c r="BB229" t="s">
        <v>598</v>
      </c>
      <c r="BC229" t="s">
        <v>495</v>
      </c>
      <c r="BD229" t="s">
        <v>1213</v>
      </c>
      <c r="BE229" t="s">
        <v>1043</v>
      </c>
      <c r="BF229" t="s">
        <v>1214</v>
      </c>
      <c r="BG229" t="s">
        <v>1071</v>
      </c>
      <c r="BH229" t="s">
        <v>1727</v>
      </c>
      <c r="BI229" t="s">
        <v>1728</v>
      </c>
      <c r="BJ229" t="s">
        <v>600</v>
      </c>
      <c r="BK229" t="s">
        <v>601</v>
      </c>
      <c r="CB229" t="s">
        <v>1729</v>
      </c>
      <c r="CC229" t="s">
        <v>1729</v>
      </c>
      <c r="CD229" t="s">
        <v>1730</v>
      </c>
      <c r="CF229" t="s">
        <v>456</v>
      </c>
      <c r="CT229" t="s">
        <v>1678</v>
      </c>
      <c r="EA229">
        <v>1</v>
      </c>
      <c r="EB229">
        <v>0</v>
      </c>
      <c r="ED229" t="s">
        <v>409</v>
      </c>
      <c r="EQ229" t="s">
        <v>383</v>
      </c>
      <c r="ER229" t="s">
        <v>383</v>
      </c>
      <c r="ES229" t="s">
        <v>374</v>
      </c>
      <c r="EW229">
        <v>1</v>
      </c>
      <c r="EX229">
        <v>4</v>
      </c>
      <c r="FM229">
        <v>1</v>
      </c>
      <c r="FW229">
        <v>6</v>
      </c>
      <c r="FX229">
        <v>20</v>
      </c>
      <c r="GC229" t="s">
        <v>1673</v>
      </c>
      <c r="GF229">
        <v>1</v>
      </c>
      <c r="GL229">
        <v>0</v>
      </c>
      <c r="GM229">
        <v>1</v>
      </c>
      <c r="GR229">
        <v>1</v>
      </c>
      <c r="GS229">
        <v>8</v>
      </c>
      <c r="GT229">
        <v>15</v>
      </c>
      <c r="GU229">
        <v>0</v>
      </c>
      <c r="GV229">
        <v>1</v>
      </c>
      <c r="GW229">
        <v>1</v>
      </c>
      <c r="HH229" t="s">
        <v>1731</v>
      </c>
      <c r="HI229" t="s">
        <v>570</v>
      </c>
      <c r="HJ229" t="s">
        <v>1718</v>
      </c>
      <c r="HK229" t="s">
        <v>1680</v>
      </c>
      <c r="IB229">
        <v>50</v>
      </c>
      <c r="IC229" t="s">
        <v>1732</v>
      </c>
      <c r="ID229">
        <v>25</v>
      </c>
      <c r="IE229" t="s">
        <v>1733</v>
      </c>
      <c r="IF229">
        <v>5</v>
      </c>
      <c r="IG229" t="s">
        <v>1734</v>
      </c>
      <c r="IH229">
        <v>7</v>
      </c>
      <c r="II229" t="s">
        <v>618</v>
      </c>
      <c r="IJ229">
        <v>50</v>
      </c>
      <c r="IK229" t="s">
        <v>1735</v>
      </c>
      <c r="IL229">
        <v>10</v>
      </c>
      <c r="IM229" t="s">
        <v>1736</v>
      </c>
      <c r="IN229">
        <v>10</v>
      </c>
      <c r="IO229" t="s">
        <v>616</v>
      </c>
      <c r="IP229">
        <v>5</v>
      </c>
      <c r="IQ229" t="s">
        <v>622</v>
      </c>
      <c r="JP229">
        <v>1</v>
      </c>
      <c r="JQ229">
        <v>75</v>
      </c>
      <c r="JR229">
        <v>20</v>
      </c>
      <c r="JX229">
        <v>8</v>
      </c>
      <c r="KM229" t="s">
        <v>437</v>
      </c>
      <c r="KN229">
        <v>2</v>
      </c>
      <c r="KO229">
        <v>1</v>
      </c>
      <c r="KP229">
        <v>3</v>
      </c>
      <c r="KQ229">
        <v>4</v>
      </c>
      <c r="KR229">
        <v>5</v>
      </c>
      <c r="KS229">
        <v>8</v>
      </c>
      <c r="KT229">
        <v>6</v>
      </c>
      <c r="KU229">
        <v>1</v>
      </c>
      <c r="KV229">
        <v>3</v>
      </c>
      <c r="KW229">
        <v>4</v>
      </c>
      <c r="KX229">
        <v>5</v>
      </c>
      <c r="KY229">
        <v>8</v>
      </c>
      <c r="KZ229" t="s">
        <v>1737</v>
      </c>
      <c r="LA229">
        <v>25</v>
      </c>
      <c r="LB229">
        <v>25</v>
      </c>
      <c r="LC229">
        <v>25</v>
      </c>
      <c r="LD229">
        <v>25</v>
      </c>
      <c r="LE229">
        <v>25</v>
      </c>
      <c r="LH229">
        <v>384</v>
      </c>
      <c r="LI229">
        <v>3000</v>
      </c>
      <c r="LJ229">
        <v>0</v>
      </c>
    </row>
    <row r="230" spans="1:322">
      <c r="A230" t="s">
        <v>1738</v>
      </c>
      <c r="B230">
        <v>228</v>
      </c>
      <c r="C230" t="s">
        <v>1674</v>
      </c>
      <c r="D230" t="s">
        <v>1739</v>
      </c>
      <c r="F230">
        <v>116</v>
      </c>
      <c r="Y230" t="s">
        <v>1740</v>
      </c>
      <c r="AA230" t="s">
        <v>1698</v>
      </c>
      <c r="AC230" t="s">
        <v>893</v>
      </c>
      <c r="AD230" t="s">
        <v>495</v>
      </c>
      <c r="AE230" t="s">
        <v>676</v>
      </c>
      <c r="AF230" t="s">
        <v>404</v>
      </c>
      <c r="AG230" t="s">
        <v>1451</v>
      </c>
      <c r="AH230" t="s">
        <v>1741</v>
      </c>
      <c r="AI230" t="s">
        <v>1207</v>
      </c>
      <c r="AJ230" t="s">
        <v>1460</v>
      </c>
      <c r="DF230" t="s">
        <v>1742</v>
      </c>
      <c r="DG230" t="s">
        <v>1743</v>
      </c>
      <c r="DH230">
        <v>45</v>
      </c>
      <c r="EA230">
        <v>1</v>
      </c>
      <c r="EB230">
        <v>0</v>
      </c>
      <c r="ED230" t="s">
        <v>409</v>
      </c>
      <c r="EQ230" t="s">
        <v>383</v>
      </c>
      <c r="ER230" t="s">
        <v>383</v>
      </c>
      <c r="ES230" t="s">
        <v>374</v>
      </c>
      <c r="ET230">
        <v>22</v>
      </c>
      <c r="EW230">
        <v>1</v>
      </c>
      <c r="FW230">
        <v>6</v>
      </c>
      <c r="FX230">
        <v>20</v>
      </c>
      <c r="GF230">
        <v>1</v>
      </c>
      <c r="GK230">
        <v>25</v>
      </c>
      <c r="GL230">
        <v>0</v>
      </c>
      <c r="GM230">
        <v>1</v>
      </c>
      <c r="GR230">
        <v>1</v>
      </c>
      <c r="GS230">
        <v>8</v>
      </c>
      <c r="GT230">
        <v>15</v>
      </c>
      <c r="GU230">
        <v>0</v>
      </c>
      <c r="GW230">
        <v>1</v>
      </c>
      <c r="IB230">
        <v>55</v>
      </c>
      <c r="IC230" t="s">
        <v>432</v>
      </c>
      <c r="ID230">
        <v>15</v>
      </c>
      <c r="IE230" t="s">
        <v>433</v>
      </c>
      <c r="IF230">
        <v>40</v>
      </c>
      <c r="IG230" t="s">
        <v>682</v>
      </c>
      <c r="IH230">
        <v>10</v>
      </c>
      <c r="II230" t="s">
        <v>618</v>
      </c>
      <c r="IJ230">
        <v>75</v>
      </c>
      <c r="IK230" t="s">
        <v>570</v>
      </c>
      <c r="IL230">
        <v>100</v>
      </c>
      <c r="IM230" t="s">
        <v>1208</v>
      </c>
      <c r="IX230">
        <v>1</v>
      </c>
      <c r="IY230" t="s">
        <v>1703</v>
      </c>
      <c r="JP230">
        <v>1</v>
      </c>
      <c r="JX230">
        <v>8</v>
      </c>
      <c r="JY230">
        <v>128</v>
      </c>
      <c r="LH230">
        <v>384</v>
      </c>
      <c r="LI230">
        <v>3000</v>
      </c>
      <c r="LJ230">
        <v>0</v>
      </c>
    </row>
    <row r="231" spans="1:322">
      <c r="A231" t="s">
        <v>1744</v>
      </c>
      <c r="B231">
        <v>229</v>
      </c>
      <c r="C231" t="s">
        <v>1674</v>
      </c>
      <c r="D231" t="s">
        <v>1745</v>
      </c>
      <c r="P231" t="s">
        <v>1746</v>
      </c>
      <c r="AB231" t="s">
        <v>555</v>
      </c>
      <c r="CT231" t="s">
        <v>1708</v>
      </c>
      <c r="DE231" t="s">
        <v>1709</v>
      </c>
      <c r="DN231" t="s">
        <v>1746</v>
      </c>
      <c r="EA231">
        <v>1</v>
      </c>
      <c r="EB231">
        <v>0</v>
      </c>
      <c r="ED231" t="s">
        <v>409</v>
      </c>
      <c r="EQ231" t="s">
        <v>383</v>
      </c>
      <c r="ER231" t="s">
        <v>383</v>
      </c>
      <c r="ES231" t="s">
        <v>374</v>
      </c>
      <c r="EW231">
        <v>1</v>
      </c>
      <c r="FM231">
        <v>1</v>
      </c>
      <c r="FT231" t="s">
        <v>1708</v>
      </c>
      <c r="FU231" t="s">
        <v>1709</v>
      </c>
      <c r="FW231">
        <v>6</v>
      </c>
      <c r="FX231">
        <v>20</v>
      </c>
      <c r="GC231" t="s">
        <v>1706</v>
      </c>
      <c r="GJ231">
        <v>25</v>
      </c>
      <c r="GL231">
        <v>1</v>
      </c>
      <c r="GM231">
        <v>1</v>
      </c>
      <c r="GR231">
        <v>1</v>
      </c>
      <c r="GS231">
        <v>7</v>
      </c>
      <c r="GT231">
        <v>20</v>
      </c>
      <c r="GU231">
        <v>1</v>
      </c>
      <c r="GV231">
        <v>1</v>
      </c>
      <c r="IB231">
        <v>7</v>
      </c>
      <c r="IC231" t="s">
        <v>736</v>
      </c>
      <c r="IN231">
        <v>12</v>
      </c>
      <c r="IO231" t="s">
        <v>1747</v>
      </c>
      <c r="IP231">
        <v>8</v>
      </c>
      <c r="IQ231" t="s">
        <v>1748</v>
      </c>
      <c r="JP231">
        <v>1</v>
      </c>
      <c r="JX231">
        <v>8</v>
      </c>
      <c r="JZ231">
        <v>6</v>
      </c>
      <c r="KA231">
        <v>4</v>
      </c>
      <c r="KB231">
        <v>7</v>
      </c>
      <c r="KC231">
        <v>10</v>
      </c>
      <c r="KD231">
        <v>13</v>
      </c>
      <c r="KE231">
        <v>16</v>
      </c>
      <c r="KF231">
        <v>12</v>
      </c>
      <c r="KG231">
        <v>5</v>
      </c>
      <c r="KH231">
        <v>8</v>
      </c>
      <c r="KI231">
        <v>11</v>
      </c>
      <c r="KJ231">
        <v>14</v>
      </c>
      <c r="KK231">
        <v>17</v>
      </c>
      <c r="KL231" t="s">
        <v>1749</v>
      </c>
      <c r="KM231" t="s">
        <v>399</v>
      </c>
      <c r="KN231">
        <v>6</v>
      </c>
      <c r="KO231">
        <v>4</v>
      </c>
      <c r="KP231">
        <v>7</v>
      </c>
      <c r="KQ231">
        <v>10</v>
      </c>
      <c r="KR231">
        <v>13</v>
      </c>
      <c r="KS231">
        <v>16</v>
      </c>
      <c r="KT231">
        <v>12</v>
      </c>
      <c r="KU231">
        <v>5</v>
      </c>
      <c r="KV231">
        <v>8</v>
      </c>
      <c r="KW231">
        <v>11</v>
      </c>
      <c r="KX231">
        <v>14</v>
      </c>
      <c r="KY231">
        <v>17</v>
      </c>
      <c r="KZ231" t="s">
        <v>1750</v>
      </c>
      <c r="LH231">
        <v>384</v>
      </c>
      <c r="LI231">
        <v>3000</v>
      </c>
      <c r="LJ231">
        <v>0</v>
      </c>
    </row>
    <row r="232" spans="1:322">
      <c r="A232" t="s">
        <v>1751</v>
      </c>
      <c r="B232">
        <v>230</v>
      </c>
      <c r="C232" t="s">
        <v>1674</v>
      </c>
      <c r="D232" t="s">
        <v>1752</v>
      </c>
      <c r="E232">
        <v>11</v>
      </c>
      <c r="F232">
        <v>19</v>
      </c>
      <c r="S232" t="s">
        <v>1753</v>
      </c>
      <c r="AB232" t="s">
        <v>691</v>
      </c>
      <c r="DC232" t="s">
        <v>1754</v>
      </c>
      <c r="DD232" t="s">
        <v>1755</v>
      </c>
      <c r="DH232">
        <v>15</v>
      </c>
      <c r="DI232">
        <v>24</v>
      </c>
      <c r="DO232" t="s">
        <v>1753</v>
      </c>
      <c r="DP232" t="s">
        <v>1756</v>
      </c>
      <c r="EA232">
        <v>1</v>
      </c>
      <c r="EB232">
        <v>0</v>
      </c>
      <c r="ED232" t="s">
        <v>409</v>
      </c>
      <c r="EQ232" t="s">
        <v>429</v>
      </c>
      <c r="ER232" t="s">
        <v>429</v>
      </c>
      <c r="ES232" t="s">
        <v>374</v>
      </c>
      <c r="ET232">
        <v>18</v>
      </c>
      <c r="EU232">
        <v>10</v>
      </c>
      <c r="FJ232">
        <v>1</v>
      </c>
      <c r="FK232">
        <v>1</v>
      </c>
      <c r="FL232">
        <v>1</v>
      </c>
      <c r="FW232">
        <v>6</v>
      </c>
      <c r="FX232">
        <v>20</v>
      </c>
      <c r="GL232">
        <v>1</v>
      </c>
      <c r="GM232">
        <v>1</v>
      </c>
      <c r="GN232">
        <v>1</v>
      </c>
      <c r="GQ232">
        <v>6</v>
      </c>
      <c r="GR232">
        <v>0</v>
      </c>
      <c r="GS232">
        <v>2</v>
      </c>
      <c r="GT232">
        <v>24</v>
      </c>
      <c r="GU232">
        <v>1</v>
      </c>
      <c r="GV232">
        <v>1</v>
      </c>
      <c r="HH232" t="s">
        <v>693</v>
      </c>
      <c r="HI232" t="s">
        <v>694</v>
      </c>
      <c r="HJ232">
        <v>20</v>
      </c>
      <c r="HK232" t="s">
        <v>695</v>
      </c>
      <c r="IB232">
        <v>35</v>
      </c>
      <c r="IC232" t="s">
        <v>696</v>
      </c>
      <c r="ID232">
        <v>2</v>
      </c>
      <c r="IE232" t="s">
        <v>697</v>
      </c>
      <c r="IF232">
        <v>4</v>
      </c>
      <c r="IG232" t="s">
        <v>698</v>
      </c>
      <c r="IP232">
        <v>15</v>
      </c>
      <c r="IQ232" t="s">
        <v>398</v>
      </c>
      <c r="JP232">
        <v>1</v>
      </c>
      <c r="JX232">
        <v>3</v>
      </c>
      <c r="KM232" t="s">
        <v>437</v>
      </c>
      <c r="KN232">
        <v>32</v>
      </c>
      <c r="KO232">
        <v>20</v>
      </c>
      <c r="KP232">
        <v>26</v>
      </c>
      <c r="KQ232">
        <v>28</v>
      </c>
      <c r="KR232">
        <v>32</v>
      </c>
      <c r="KS232">
        <v>36</v>
      </c>
      <c r="KT232">
        <v>64</v>
      </c>
      <c r="KU232">
        <v>21</v>
      </c>
      <c r="KV232">
        <v>27</v>
      </c>
      <c r="KW232">
        <v>29</v>
      </c>
      <c r="KX232">
        <v>33</v>
      </c>
      <c r="KY232">
        <v>37</v>
      </c>
      <c r="KZ232" t="s">
        <v>1757</v>
      </c>
      <c r="LA232">
        <v>100</v>
      </c>
      <c r="LB232">
        <v>15</v>
      </c>
      <c r="LC232">
        <v>15</v>
      </c>
      <c r="LD232">
        <v>15</v>
      </c>
      <c r="LH232">
        <v>384</v>
      </c>
      <c r="LI232">
        <v>3000</v>
      </c>
      <c r="LJ232">
        <v>0</v>
      </c>
    </row>
    <row r="233" spans="1:322">
      <c r="A233" t="s">
        <v>1758</v>
      </c>
      <c r="B233">
        <v>231</v>
      </c>
      <c r="C233" t="s">
        <v>1674</v>
      </c>
      <c r="D233" t="s">
        <v>1759</v>
      </c>
      <c r="F233">
        <v>115</v>
      </c>
      <c r="Y233" t="s">
        <v>1688</v>
      </c>
      <c r="CB233" t="s">
        <v>1760</v>
      </c>
      <c r="CC233" t="s">
        <v>1690</v>
      </c>
      <c r="CD233">
        <v>1</v>
      </c>
      <c r="CF233" t="s">
        <v>456</v>
      </c>
      <c r="CG233" t="s">
        <v>1691</v>
      </c>
      <c r="CH233" t="s">
        <v>841</v>
      </c>
      <c r="CI233" t="s">
        <v>1761</v>
      </c>
      <c r="CJ233" t="s">
        <v>841</v>
      </c>
      <c r="CT233" t="s">
        <v>1678</v>
      </c>
      <c r="EA233">
        <v>1</v>
      </c>
      <c r="EB233">
        <v>0</v>
      </c>
      <c r="ED233" t="s">
        <v>409</v>
      </c>
      <c r="EQ233" t="s">
        <v>383</v>
      </c>
      <c r="ER233" t="s">
        <v>383</v>
      </c>
      <c r="ES233" t="s">
        <v>374</v>
      </c>
      <c r="EW233">
        <v>1</v>
      </c>
      <c r="EX233">
        <v>4</v>
      </c>
      <c r="FW233">
        <v>12</v>
      </c>
      <c r="FX233">
        <v>20</v>
      </c>
      <c r="GC233" t="s">
        <v>1686</v>
      </c>
      <c r="GF233">
        <v>1</v>
      </c>
      <c r="GL233">
        <v>0</v>
      </c>
      <c r="GM233">
        <v>1</v>
      </c>
      <c r="GR233">
        <v>1</v>
      </c>
      <c r="GS233">
        <v>8</v>
      </c>
      <c r="GT233">
        <v>10</v>
      </c>
      <c r="GU233">
        <v>0</v>
      </c>
      <c r="GV233">
        <v>1</v>
      </c>
      <c r="GW233">
        <v>1</v>
      </c>
      <c r="HH233" t="s">
        <v>1692</v>
      </c>
      <c r="HI233" t="s">
        <v>570</v>
      </c>
      <c r="HJ233" t="s">
        <v>1693</v>
      </c>
      <c r="HK233" t="s">
        <v>1680</v>
      </c>
      <c r="IF233">
        <v>25</v>
      </c>
      <c r="IG233" t="s">
        <v>616</v>
      </c>
      <c r="IJ233">
        <v>4</v>
      </c>
      <c r="IK233" t="s">
        <v>1762</v>
      </c>
      <c r="IL233">
        <v>1</v>
      </c>
      <c r="IM233" t="s">
        <v>1763</v>
      </c>
      <c r="JP233">
        <v>1</v>
      </c>
      <c r="JX233">
        <v>8</v>
      </c>
      <c r="LH233">
        <v>512</v>
      </c>
      <c r="LI233">
        <v>3000</v>
      </c>
      <c r="LJ233">
        <v>0</v>
      </c>
    </row>
    <row r="234" spans="1:322">
      <c r="A234" t="s">
        <v>1764</v>
      </c>
      <c r="B234">
        <v>232</v>
      </c>
      <c r="C234" t="s">
        <v>1674</v>
      </c>
      <c r="D234" t="s">
        <v>1765</v>
      </c>
      <c r="E234">
        <v>56</v>
      </c>
      <c r="F234">
        <v>120</v>
      </c>
      <c r="Y234" t="s">
        <v>1766</v>
      </c>
      <c r="AA234" t="s">
        <v>555</v>
      </c>
      <c r="AC234" t="s">
        <v>491</v>
      </c>
      <c r="AD234" t="s">
        <v>941</v>
      </c>
      <c r="AE234" t="s">
        <v>1767</v>
      </c>
      <c r="AF234" t="s">
        <v>1768</v>
      </c>
      <c r="AG234" t="s">
        <v>1769</v>
      </c>
      <c r="AH234" t="s">
        <v>1768</v>
      </c>
      <c r="EA234">
        <v>1</v>
      </c>
      <c r="EB234">
        <v>0</v>
      </c>
      <c r="ED234" t="s">
        <v>372</v>
      </c>
      <c r="EQ234" t="s">
        <v>370</v>
      </c>
      <c r="ER234" t="s">
        <v>370</v>
      </c>
      <c r="ES234" t="s">
        <v>374</v>
      </c>
      <c r="EW234">
        <v>1</v>
      </c>
      <c r="EY234">
        <v>1</v>
      </c>
      <c r="EZ234">
        <v>1</v>
      </c>
      <c r="FH234">
        <v>1</v>
      </c>
      <c r="FJ234">
        <v>1</v>
      </c>
      <c r="FW234">
        <v>12</v>
      </c>
      <c r="FX234">
        <v>20</v>
      </c>
      <c r="GC234" t="s">
        <v>1695</v>
      </c>
      <c r="GF234">
        <v>2</v>
      </c>
      <c r="GG234" t="s">
        <v>1697</v>
      </c>
      <c r="GL234">
        <v>1</v>
      </c>
      <c r="GM234">
        <v>1</v>
      </c>
      <c r="GR234">
        <v>1</v>
      </c>
      <c r="GS234">
        <v>8</v>
      </c>
      <c r="GT234">
        <v>3</v>
      </c>
      <c r="GU234">
        <v>0</v>
      </c>
      <c r="GV234">
        <v>1</v>
      </c>
      <c r="HH234" t="s">
        <v>405</v>
      </c>
      <c r="HI234" t="s">
        <v>430</v>
      </c>
      <c r="HJ234" t="s">
        <v>1770</v>
      </c>
      <c r="HK234" t="s">
        <v>1771</v>
      </c>
      <c r="HN234">
        <v>0</v>
      </c>
      <c r="HO234" t="s">
        <v>431</v>
      </c>
      <c r="IB234">
        <v>500</v>
      </c>
      <c r="IC234" t="s">
        <v>571</v>
      </c>
      <c r="ID234">
        <v>4</v>
      </c>
      <c r="IE234" t="s">
        <v>1772</v>
      </c>
      <c r="IF234">
        <v>10</v>
      </c>
      <c r="IG234" t="s">
        <v>979</v>
      </c>
      <c r="IH234">
        <v>70</v>
      </c>
      <c r="II234" t="s">
        <v>980</v>
      </c>
      <c r="IJ234">
        <v>50</v>
      </c>
      <c r="IK234" t="s">
        <v>432</v>
      </c>
      <c r="IL234">
        <v>5</v>
      </c>
      <c r="IM234" t="s">
        <v>433</v>
      </c>
      <c r="IN234">
        <v>2</v>
      </c>
      <c r="IO234" t="s">
        <v>1773</v>
      </c>
      <c r="IP234">
        <v>3</v>
      </c>
      <c r="IQ234" t="s">
        <v>1774</v>
      </c>
      <c r="JP234">
        <v>1</v>
      </c>
      <c r="JQ234">
        <v>20</v>
      </c>
      <c r="JR234">
        <v>10</v>
      </c>
      <c r="JX234">
        <v>8</v>
      </c>
      <c r="JY234">
        <v>128</v>
      </c>
      <c r="LH234">
        <v>512</v>
      </c>
      <c r="LI234">
        <v>3000</v>
      </c>
      <c r="LJ234">
        <v>0</v>
      </c>
    </row>
    <row r="235" spans="1:322">
      <c r="A235" t="s">
        <v>1775</v>
      </c>
      <c r="B235">
        <v>233</v>
      </c>
      <c r="C235" t="s">
        <v>1674</v>
      </c>
      <c r="D235" t="s">
        <v>1776</v>
      </c>
      <c r="E235">
        <v>56</v>
      </c>
      <c r="F235">
        <v>120</v>
      </c>
      <c r="Y235" t="s">
        <v>1776</v>
      </c>
      <c r="AA235" t="s">
        <v>702</v>
      </c>
      <c r="AC235" t="s">
        <v>893</v>
      </c>
      <c r="AD235" t="s">
        <v>1777</v>
      </c>
      <c r="AE235" t="s">
        <v>1778</v>
      </c>
      <c r="AF235" t="s">
        <v>1221</v>
      </c>
      <c r="AG235" t="s">
        <v>492</v>
      </c>
      <c r="AH235" t="s">
        <v>1779</v>
      </c>
      <c r="EA235">
        <v>1</v>
      </c>
      <c r="EB235">
        <v>0</v>
      </c>
      <c r="ED235" t="s">
        <v>372</v>
      </c>
      <c r="EQ235" t="s">
        <v>370</v>
      </c>
      <c r="ER235" t="s">
        <v>370</v>
      </c>
      <c r="ES235" t="s">
        <v>374</v>
      </c>
      <c r="EW235">
        <v>1</v>
      </c>
      <c r="EY235">
        <v>1</v>
      </c>
      <c r="EZ235">
        <v>1</v>
      </c>
      <c r="FH235">
        <v>1</v>
      </c>
      <c r="FJ235">
        <v>1</v>
      </c>
      <c r="FW235">
        <v>12</v>
      </c>
      <c r="FX235">
        <v>20</v>
      </c>
      <c r="GC235" t="s">
        <v>1738</v>
      </c>
      <c r="GF235">
        <v>2</v>
      </c>
      <c r="GG235" t="s">
        <v>1740</v>
      </c>
      <c r="GL235">
        <v>1</v>
      </c>
      <c r="GM235">
        <v>1</v>
      </c>
      <c r="GR235">
        <v>1</v>
      </c>
      <c r="GS235">
        <v>8</v>
      </c>
      <c r="GT235">
        <v>3</v>
      </c>
      <c r="GU235">
        <v>0</v>
      </c>
      <c r="GV235">
        <v>1</v>
      </c>
      <c r="HH235">
        <v>0</v>
      </c>
      <c r="HI235" t="s">
        <v>430</v>
      </c>
      <c r="HJ235" t="s">
        <v>1770</v>
      </c>
      <c r="HK235" t="s">
        <v>1771</v>
      </c>
      <c r="HN235">
        <v>0</v>
      </c>
      <c r="HO235" t="s">
        <v>431</v>
      </c>
      <c r="IB235">
        <v>3</v>
      </c>
      <c r="IC235" t="s">
        <v>1780</v>
      </c>
      <c r="IF235">
        <v>30</v>
      </c>
      <c r="IG235" t="s">
        <v>1781</v>
      </c>
      <c r="IH235">
        <v>500</v>
      </c>
      <c r="II235" t="s">
        <v>571</v>
      </c>
      <c r="IJ235">
        <v>10</v>
      </c>
      <c r="IK235" t="s">
        <v>1782</v>
      </c>
      <c r="IL235">
        <v>100</v>
      </c>
      <c r="IM235" t="s">
        <v>1783</v>
      </c>
      <c r="IN235">
        <v>2</v>
      </c>
      <c r="IO235" t="s">
        <v>1773</v>
      </c>
      <c r="IP235">
        <v>3</v>
      </c>
      <c r="IQ235" t="s">
        <v>1774</v>
      </c>
      <c r="JP235">
        <v>1</v>
      </c>
      <c r="JQ235">
        <v>40</v>
      </c>
      <c r="JR235">
        <v>15</v>
      </c>
      <c r="JX235">
        <v>8</v>
      </c>
      <c r="JY235">
        <v>128</v>
      </c>
      <c r="LH235">
        <v>512</v>
      </c>
      <c r="LI235">
        <v>3000</v>
      </c>
      <c r="LJ235">
        <v>0</v>
      </c>
    </row>
    <row r="236" spans="1:322">
      <c r="A236" t="s">
        <v>1784</v>
      </c>
      <c r="B236">
        <v>234</v>
      </c>
      <c r="C236" t="s">
        <v>1674</v>
      </c>
      <c r="D236" t="s">
        <v>1785</v>
      </c>
      <c r="F236">
        <v>28</v>
      </c>
      <c r="S236" t="s">
        <v>1786</v>
      </c>
      <c r="CT236" t="s">
        <v>1787</v>
      </c>
      <c r="DE236" t="s">
        <v>1788</v>
      </c>
      <c r="DI236">
        <v>28</v>
      </c>
      <c r="DO236" t="s">
        <v>1786</v>
      </c>
      <c r="EA236">
        <v>1</v>
      </c>
      <c r="EB236">
        <v>0</v>
      </c>
      <c r="ED236" t="s">
        <v>409</v>
      </c>
      <c r="EQ236" t="s">
        <v>383</v>
      </c>
      <c r="ER236" t="s">
        <v>383</v>
      </c>
      <c r="ES236" t="s">
        <v>374</v>
      </c>
      <c r="EW236">
        <v>1</v>
      </c>
      <c r="EX236">
        <v>4</v>
      </c>
      <c r="FB236">
        <v>1</v>
      </c>
      <c r="FJ236">
        <v>1</v>
      </c>
      <c r="FM236">
        <v>1</v>
      </c>
      <c r="FT236" t="s">
        <v>1787</v>
      </c>
      <c r="FU236" t="s">
        <v>1788</v>
      </c>
      <c r="FW236">
        <v>12</v>
      </c>
      <c r="FX236">
        <v>20</v>
      </c>
      <c r="GC236" t="s">
        <v>1744</v>
      </c>
      <c r="GJ236">
        <v>50</v>
      </c>
      <c r="GL236">
        <v>0</v>
      </c>
      <c r="GM236">
        <v>1</v>
      </c>
      <c r="GR236">
        <v>1</v>
      </c>
      <c r="GS236">
        <v>8</v>
      </c>
      <c r="GT236">
        <v>15</v>
      </c>
      <c r="GU236">
        <v>0</v>
      </c>
      <c r="GV236">
        <v>1</v>
      </c>
      <c r="HH236" t="s">
        <v>555</v>
      </c>
      <c r="HI236" t="s">
        <v>549</v>
      </c>
      <c r="HJ236" t="s">
        <v>557</v>
      </c>
      <c r="HK236" t="s">
        <v>1789</v>
      </c>
      <c r="IB236">
        <v>7</v>
      </c>
      <c r="IC236" t="s">
        <v>1790</v>
      </c>
      <c r="ID236">
        <v>6</v>
      </c>
      <c r="IE236" t="s">
        <v>1791</v>
      </c>
      <c r="IP236">
        <v>12</v>
      </c>
      <c r="IQ236" t="s">
        <v>398</v>
      </c>
      <c r="JP236">
        <v>1</v>
      </c>
      <c r="JX236">
        <v>8</v>
      </c>
      <c r="KM236" t="s">
        <v>399</v>
      </c>
      <c r="KN236">
        <v>15</v>
      </c>
      <c r="KO236">
        <v>6</v>
      </c>
      <c r="KP236">
        <v>12</v>
      </c>
      <c r="KQ236">
        <v>16</v>
      </c>
      <c r="KR236">
        <v>18</v>
      </c>
      <c r="KS236">
        <v>22</v>
      </c>
      <c r="KT236">
        <v>25</v>
      </c>
      <c r="KU236">
        <v>6</v>
      </c>
      <c r="KV236">
        <v>12</v>
      </c>
      <c r="KW236">
        <v>16</v>
      </c>
      <c r="KX236">
        <v>19</v>
      </c>
      <c r="KY236">
        <v>23</v>
      </c>
      <c r="KZ236" t="s">
        <v>1792</v>
      </c>
      <c r="LH236">
        <v>512</v>
      </c>
      <c r="LI236">
        <v>8000</v>
      </c>
      <c r="LJ236">
        <v>0</v>
      </c>
    </row>
    <row r="237" spans="1:322">
      <c r="A237" t="s">
        <v>1793</v>
      </c>
      <c r="B237">
        <v>235</v>
      </c>
      <c r="C237" t="s">
        <v>1674</v>
      </c>
      <c r="D237" t="s">
        <v>1794</v>
      </c>
      <c r="F237">
        <v>18</v>
      </c>
      <c r="Y237" t="s">
        <v>1795</v>
      </c>
      <c r="AC237" t="s">
        <v>877</v>
      </c>
      <c r="AD237" t="s">
        <v>1796</v>
      </c>
      <c r="AE237" t="s">
        <v>879</v>
      </c>
      <c r="AF237" t="s">
        <v>1796</v>
      </c>
      <c r="AO237" t="s">
        <v>808</v>
      </c>
      <c r="AP237">
        <v>25</v>
      </c>
      <c r="CT237" t="s">
        <v>1797</v>
      </c>
      <c r="EA237">
        <v>1</v>
      </c>
      <c r="EB237">
        <v>0</v>
      </c>
      <c r="ED237" t="s">
        <v>409</v>
      </c>
      <c r="EQ237" t="s">
        <v>383</v>
      </c>
      <c r="ER237" t="s">
        <v>383</v>
      </c>
      <c r="ES237" t="s">
        <v>374</v>
      </c>
      <c r="EW237">
        <v>1</v>
      </c>
      <c r="FM237">
        <v>1</v>
      </c>
      <c r="FW237">
        <v>12</v>
      </c>
      <c r="FX237">
        <v>20</v>
      </c>
      <c r="GC237" t="s">
        <v>1751</v>
      </c>
      <c r="GF237">
        <v>1</v>
      </c>
      <c r="GL237">
        <v>0</v>
      </c>
      <c r="GM237">
        <v>1</v>
      </c>
      <c r="GR237">
        <v>1</v>
      </c>
      <c r="GS237">
        <v>8</v>
      </c>
      <c r="GT237">
        <v>5</v>
      </c>
      <c r="GU237">
        <v>1</v>
      </c>
      <c r="GV237">
        <v>1</v>
      </c>
      <c r="GW237">
        <v>1</v>
      </c>
      <c r="IB237">
        <v>40</v>
      </c>
      <c r="IC237" t="s">
        <v>1798</v>
      </c>
      <c r="ID237">
        <v>12</v>
      </c>
      <c r="IE237" t="s">
        <v>1799</v>
      </c>
      <c r="IP237">
        <v>7</v>
      </c>
      <c r="IQ237" t="s">
        <v>883</v>
      </c>
      <c r="JP237">
        <v>1</v>
      </c>
      <c r="JX237">
        <v>8</v>
      </c>
      <c r="LH237">
        <v>512</v>
      </c>
      <c r="LI237">
        <v>8000</v>
      </c>
      <c r="LJ237">
        <v>0</v>
      </c>
    </row>
    <row r="238" spans="1:322">
      <c r="A238" t="s">
        <v>1800</v>
      </c>
      <c r="B238">
        <v>236</v>
      </c>
      <c r="C238" t="s">
        <v>1674</v>
      </c>
      <c r="D238" t="s">
        <v>1801</v>
      </c>
      <c r="F238">
        <v>119</v>
      </c>
      <c r="AZ238" t="s">
        <v>565</v>
      </c>
      <c r="BA238">
        <v>100</v>
      </c>
      <c r="BB238" t="s">
        <v>1713</v>
      </c>
      <c r="BC238">
        <v>100</v>
      </c>
      <c r="CB238" t="s">
        <v>1802</v>
      </c>
      <c r="CC238" t="s">
        <v>1715</v>
      </c>
      <c r="CD238">
        <v>1</v>
      </c>
      <c r="CF238" t="s">
        <v>566</v>
      </c>
      <c r="CG238" t="s">
        <v>1803</v>
      </c>
      <c r="CH238" t="s">
        <v>841</v>
      </c>
      <c r="CT238" t="s">
        <v>1678</v>
      </c>
      <c r="EA238">
        <v>1</v>
      </c>
      <c r="EB238">
        <v>0</v>
      </c>
      <c r="ED238" t="s">
        <v>409</v>
      </c>
      <c r="EQ238" t="s">
        <v>383</v>
      </c>
      <c r="ER238" t="s">
        <v>383</v>
      </c>
      <c r="ES238" t="s">
        <v>374</v>
      </c>
      <c r="EW238">
        <v>1</v>
      </c>
      <c r="EX238">
        <v>4</v>
      </c>
      <c r="FW238">
        <v>18</v>
      </c>
      <c r="FX238">
        <v>20</v>
      </c>
      <c r="GC238" t="s">
        <v>1711</v>
      </c>
      <c r="GF238">
        <v>1</v>
      </c>
      <c r="GL238">
        <v>0</v>
      </c>
      <c r="GM238">
        <v>1</v>
      </c>
      <c r="GR238">
        <v>1</v>
      </c>
      <c r="GS238">
        <v>8</v>
      </c>
      <c r="GT238">
        <v>20</v>
      </c>
      <c r="GU238">
        <v>1</v>
      </c>
      <c r="GV238">
        <v>1</v>
      </c>
      <c r="GW238">
        <v>1</v>
      </c>
      <c r="HH238" t="s">
        <v>1804</v>
      </c>
      <c r="HI238" t="s">
        <v>570</v>
      </c>
      <c r="HJ238" t="s">
        <v>1718</v>
      </c>
      <c r="HK238" t="s">
        <v>1680</v>
      </c>
      <c r="IB238">
        <v>25</v>
      </c>
      <c r="IC238" t="s">
        <v>616</v>
      </c>
      <c r="ID238">
        <v>3</v>
      </c>
      <c r="IE238" t="s">
        <v>1805</v>
      </c>
      <c r="IF238">
        <v>25</v>
      </c>
      <c r="IG238" t="s">
        <v>1806</v>
      </c>
      <c r="IH238">
        <v>7</v>
      </c>
      <c r="II238" t="s">
        <v>1807</v>
      </c>
      <c r="IJ238">
        <v>20</v>
      </c>
      <c r="IK238" t="s">
        <v>1808</v>
      </c>
      <c r="IL238">
        <v>7</v>
      </c>
      <c r="IM238" t="s">
        <v>1809</v>
      </c>
      <c r="IN238">
        <v>30</v>
      </c>
      <c r="IO238" t="s">
        <v>1810</v>
      </c>
      <c r="IP238">
        <v>2</v>
      </c>
      <c r="IQ238" t="s">
        <v>1811</v>
      </c>
      <c r="JP238">
        <v>1</v>
      </c>
      <c r="JX238">
        <v>8</v>
      </c>
      <c r="LH238">
        <v>640</v>
      </c>
      <c r="LI238">
        <v>8000</v>
      </c>
      <c r="LJ238">
        <v>0</v>
      </c>
    </row>
    <row r="239" spans="1:322">
      <c r="A239" t="s">
        <v>1812</v>
      </c>
      <c r="B239">
        <v>237</v>
      </c>
      <c r="C239" t="s">
        <v>1674</v>
      </c>
      <c r="D239" t="s">
        <v>1813</v>
      </c>
      <c r="F239">
        <v>119</v>
      </c>
      <c r="AC239" t="s">
        <v>561</v>
      </c>
      <c r="AD239" t="s">
        <v>1725</v>
      </c>
      <c r="AE239" t="s">
        <v>564</v>
      </c>
      <c r="AF239" t="s">
        <v>1725</v>
      </c>
      <c r="AG239" t="s">
        <v>563</v>
      </c>
      <c r="AH239" t="s">
        <v>1725</v>
      </c>
      <c r="AI239" t="s">
        <v>565</v>
      </c>
      <c r="AJ239" t="s">
        <v>1725</v>
      </c>
      <c r="AZ239" t="s">
        <v>596</v>
      </c>
      <c r="BA239" t="s">
        <v>1814</v>
      </c>
      <c r="BB239" t="s">
        <v>598</v>
      </c>
      <c r="BC239" t="s">
        <v>1815</v>
      </c>
      <c r="BD239" t="s">
        <v>893</v>
      </c>
      <c r="BE239" t="s">
        <v>1737</v>
      </c>
      <c r="BF239" t="s">
        <v>608</v>
      </c>
      <c r="BG239" t="s">
        <v>609</v>
      </c>
      <c r="CB239" t="s">
        <v>1816</v>
      </c>
      <c r="CC239" t="s">
        <v>1816</v>
      </c>
      <c r="CD239" t="s">
        <v>1730</v>
      </c>
      <c r="CF239" t="s">
        <v>456</v>
      </c>
      <c r="CT239" t="s">
        <v>1678</v>
      </c>
      <c r="EA239">
        <v>1</v>
      </c>
      <c r="EB239">
        <v>0</v>
      </c>
      <c r="ED239" t="s">
        <v>409</v>
      </c>
      <c r="EQ239" t="s">
        <v>383</v>
      </c>
      <c r="ER239" t="s">
        <v>383</v>
      </c>
      <c r="ES239" t="s">
        <v>374</v>
      </c>
      <c r="EW239">
        <v>1</v>
      </c>
      <c r="EX239">
        <v>4</v>
      </c>
      <c r="FM239">
        <v>1</v>
      </c>
      <c r="FW239">
        <v>18</v>
      </c>
      <c r="FX239">
        <v>20</v>
      </c>
      <c r="GC239" t="s">
        <v>1711</v>
      </c>
      <c r="GD239" t="s">
        <v>1723</v>
      </c>
      <c r="GF239">
        <v>1</v>
      </c>
      <c r="GL239">
        <v>0</v>
      </c>
      <c r="GM239">
        <v>1</v>
      </c>
      <c r="GR239">
        <v>1</v>
      </c>
      <c r="GS239">
        <v>8</v>
      </c>
      <c r="GT239">
        <v>20</v>
      </c>
      <c r="GU239">
        <v>0</v>
      </c>
      <c r="GV239">
        <v>1</v>
      </c>
      <c r="GW239">
        <v>1</v>
      </c>
      <c r="HH239" t="s">
        <v>1817</v>
      </c>
      <c r="HI239" t="s">
        <v>570</v>
      </c>
      <c r="HJ239" t="s">
        <v>1718</v>
      </c>
      <c r="HK239" t="s">
        <v>1680</v>
      </c>
      <c r="IB239">
        <v>50</v>
      </c>
      <c r="IC239" t="s">
        <v>1818</v>
      </c>
      <c r="ID239">
        <v>15</v>
      </c>
      <c r="IE239" t="s">
        <v>1819</v>
      </c>
      <c r="IF239">
        <v>3</v>
      </c>
      <c r="IG239" t="s">
        <v>1734</v>
      </c>
      <c r="IL239">
        <v>4</v>
      </c>
      <c r="IM239" t="s">
        <v>618</v>
      </c>
      <c r="IN239">
        <v>10</v>
      </c>
      <c r="IO239" t="s">
        <v>616</v>
      </c>
      <c r="IP239">
        <v>5</v>
      </c>
      <c r="IQ239" t="s">
        <v>622</v>
      </c>
      <c r="JP239">
        <v>1</v>
      </c>
      <c r="JQ239">
        <v>150</v>
      </c>
      <c r="JR239">
        <v>20</v>
      </c>
      <c r="JX239">
        <v>8</v>
      </c>
      <c r="JZ239">
        <v>7</v>
      </c>
      <c r="KA239">
        <v>2</v>
      </c>
      <c r="KB239">
        <v>4</v>
      </c>
      <c r="KC239">
        <v>8</v>
      </c>
      <c r="KD239">
        <v>10</v>
      </c>
      <c r="KE239">
        <v>12</v>
      </c>
      <c r="KF239">
        <v>12</v>
      </c>
      <c r="KG239">
        <v>3</v>
      </c>
      <c r="KH239">
        <v>5</v>
      </c>
      <c r="KI239">
        <v>9</v>
      </c>
      <c r="KJ239">
        <v>11</v>
      </c>
      <c r="KK239">
        <v>13</v>
      </c>
      <c r="LH239">
        <v>640</v>
      </c>
      <c r="LI239">
        <v>8000</v>
      </c>
      <c r="LJ239">
        <v>0</v>
      </c>
    </row>
    <row r="240" spans="1:322">
      <c r="A240" t="s">
        <v>1820</v>
      </c>
      <c r="B240">
        <v>238</v>
      </c>
      <c r="C240" t="s">
        <v>1674</v>
      </c>
      <c r="D240" t="s">
        <v>1821</v>
      </c>
      <c r="E240">
        <v>57</v>
      </c>
      <c r="F240">
        <v>121</v>
      </c>
      <c r="S240" t="s">
        <v>1822</v>
      </c>
      <c r="Z240" t="s">
        <v>1821</v>
      </c>
      <c r="EA240">
        <v>1</v>
      </c>
      <c r="EB240">
        <v>0</v>
      </c>
      <c r="ED240" t="s">
        <v>372</v>
      </c>
      <c r="EQ240" t="s">
        <v>389</v>
      </c>
      <c r="ER240" t="s">
        <v>389</v>
      </c>
      <c r="ES240" t="s">
        <v>389</v>
      </c>
      <c r="EW240">
        <v>1</v>
      </c>
      <c r="EY240">
        <v>1</v>
      </c>
      <c r="EZ240">
        <v>1</v>
      </c>
      <c r="FH240">
        <v>1</v>
      </c>
      <c r="FJ240">
        <v>1</v>
      </c>
      <c r="FW240">
        <v>18</v>
      </c>
      <c r="FX240">
        <v>20</v>
      </c>
      <c r="GC240" t="s">
        <v>1764</v>
      </c>
      <c r="GF240">
        <v>2</v>
      </c>
      <c r="GG240" t="s">
        <v>1697</v>
      </c>
      <c r="GL240">
        <v>1</v>
      </c>
      <c r="GM240">
        <v>1</v>
      </c>
      <c r="GR240">
        <v>1</v>
      </c>
      <c r="GS240">
        <v>8</v>
      </c>
      <c r="GT240">
        <v>10</v>
      </c>
      <c r="GU240">
        <v>0</v>
      </c>
      <c r="GV240">
        <v>1</v>
      </c>
      <c r="HH240">
        <v>0</v>
      </c>
      <c r="HI240" t="s">
        <v>430</v>
      </c>
      <c r="HN240">
        <v>0</v>
      </c>
      <c r="HO240" t="s">
        <v>431</v>
      </c>
      <c r="IP240">
        <v>20</v>
      </c>
      <c r="IQ240" t="s">
        <v>398</v>
      </c>
      <c r="JP240">
        <v>1</v>
      </c>
      <c r="JQ240">
        <v>50</v>
      </c>
      <c r="JR240">
        <v>10</v>
      </c>
      <c r="JT240">
        <v>1</v>
      </c>
      <c r="JU240">
        <v>2</v>
      </c>
      <c r="JX240">
        <v>3</v>
      </c>
      <c r="KM240" t="s">
        <v>467</v>
      </c>
      <c r="KN240">
        <v>6</v>
      </c>
      <c r="KO240">
        <v>4</v>
      </c>
      <c r="KP240">
        <v>5</v>
      </c>
      <c r="KQ240">
        <v>7</v>
      </c>
      <c r="KR240">
        <v>11</v>
      </c>
      <c r="KS240">
        <v>16</v>
      </c>
      <c r="KT240">
        <v>14</v>
      </c>
      <c r="KU240">
        <v>4</v>
      </c>
      <c r="KV240">
        <v>5</v>
      </c>
      <c r="KW240">
        <v>7</v>
      </c>
      <c r="KX240">
        <v>11</v>
      </c>
      <c r="KY240">
        <v>16</v>
      </c>
      <c r="KZ240" t="s">
        <v>1823</v>
      </c>
      <c r="LA240">
        <v>100</v>
      </c>
      <c r="LB240">
        <v>10</v>
      </c>
      <c r="LC240">
        <v>10</v>
      </c>
      <c r="LD240">
        <v>10</v>
      </c>
      <c r="LH240">
        <v>640</v>
      </c>
      <c r="LI240">
        <v>16000</v>
      </c>
      <c r="LJ240">
        <v>0</v>
      </c>
    </row>
    <row r="241" spans="1:322">
      <c r="A241" t="s">
        <v>1824</v>
      </c>
      <c r="B241">
        <v>239</v>
      </c>
      <c r="C241" t="s">
        <v>1674</v>
      </c>
      <c r="D241" t="s">
        <v>1825</v>
      </c>
      <c r="E241">
        <v>58</v>
      </c>
      <c r="F241">
        <v>2</v>
      </c>
      <c r="W241" t="s">
        <v>1826</v>
      </c>
      <c r="EA241">
        <v>1</v>
      </c>
      <c r="EB241">
        <v>0</v>
      </c>
      <c r="ED241" t="s">
        <v>372</v>
      </c>
      <c r="EQ241" t="s">
        <v>370</v>
      </c>
      <c r="ER241" t="s">
        <v>370</v>
      </c>
      <c r="ES241" t="s">
        <v>374</v>
      </c>
      <c r="EW241">
        <v>1</v>
      </c>
      <c r="EY241">
        <v>1</v>
      </c>
      <c r="EZ241">
        <v>1</v>
      </c>
      <c r="FH241">
        <v>1</v>
      </c>
      <c r="FJ241">
        <v>1</v>
      </c>
      <c r="FW241">
        <v>18</v>
      </c>
      <c r="FX241">
        <v>20</v>
      </c>
      <c r="GC241" t="s">
        <v>1764</v>
      </c>
      <c r="GD241" t="s">
        <v>1775</v>
      </c>
      <c r="GF241">
        <v>2</v>
      </c>
      <c r="GG241" t="s">
        <v>1697</v>
      </c>
      <c r="GH241" t="s">
        <v>1740</v>
      </c>
      <c r="GL241">
        <v>1</v>
      </c>
      <c r="GM241">
        <v>1</v>
      </c>
      <c r="GR241">
        <v>1</v>
      </c>
      <c r="GS241">
        <v>8</v>
      </c>
      <c r="GT241">
        <v>4</v>
      </c>
      <c r="GU241">
        <v>0</v>
      </c>
      <c r="GV241">
        <v>1</v>
      </c>
      <c r="HH241">
        <v>0</v>
      </c>
      <c r="HI241" t="s">
        <v>430</v>
      </c>
      <c r="IP241">
        <v>22</v>
      </c>
      <c r="IQ241" t="s">
        <v>398</v>
      </c>
      <c r="JP241">
        <v>1</v>
      </c>
      <c r="JQ241">
        <v>50</v>
      </c>
      <c r="JR241">
        <v>15</v>
      </c>
      <c r="JX241">
        <v>8</v>
      </c>
      <c r="JY241">
        <v>128</v>
      </c>
      <c r="KM241" t="s">
        <v>399</v>
      </c>
      <c r="KN241">
        <v>32</v>
      </c>
      <c r="KO241">
        <v>16</v>
      </c>
      <c r="KP241">
        <v>24</v>
      </c>
      <c r="KQ241">
        <v>32</v>
      </c>
      <c r="KR241">
        <v>40</v>
      </c>
      <c r="KS241">
        <v>48</v>
      </c>
      <c r="KT241">
        <v>48</v>
      </c>
      <c r="KU241">
        <v>17</v>
      </c>
      <c r="KV241">
        <v>25</v>
      </c>
      <c r="KW241">
        <v>33</v>
      </c>
      <c r="KX241">
        <v>41</v>
      </c>
      <c r="KY241">
        <v>49</v>
      </c>
      <c r="KZ241" t="s">
        <v>1827</v>
      </c>
      <c r="LH241">
        <v>640</v>
      </c>
      <c r="LI241">
        <v>16000</v>
      </c>
      <c r="LJ241">
        <v>0</v>
      </c>
    </row>
    <row r="242" spans="1:322">
      <c r="A242" t="s">
        <v>1828</v>
      </c>
      <c r="B242">
        <v>240</v>
      </c>
      <c r="C242" t="s">
        <v>1674</v>
      </c>
      <c r="D242" t="s">
        <v>1829</v>
      </c>
      <c r="F242">
        <v>118</v>
      </c>
      <c r="S242" t="s">
        <v>1829</v>
      </c>
      <c r="CT242" t="s">
        <v>1755</v>
      </c>
      <c r="DI242">
        <v>68</v>
      </c>
      <c r="DO242" t="s">
        <v>1829</v>
      </c>
      <c r="EA242">
        <v>1</v>
      </c>
      <c r="EB242">
        <v>0</v>
      </c>
      <c r="ED242" t="s">
        <v>409</v>
      </c>
      <c r="EQ242" t="s">
        <v>383</v>
      </c>
      <c r="ER242" t="s">
        <v>383</v>
      </c>
      <c r="ES242" t="s">
        <v>374</v>
      </c>
      <c r="EW242">
        <v>1</v>
      </c>
      <c r="FJ242">
        <v>1</v>
      </c>
      <c r="FM242">
        <v>1</v>
      </c>
      <c r="FW242">
        <v>18</v>
      </c>
      <c r="FX242">
        <v>20</v>
      </c>
      <c r="GC242" t="s">
        <v>1793</v>
      </c>
      <c r="GL242">
        <v>1</v>
      </c>
      <c r="GM242">
        <v>1</v>
      </c>
      <c r="GR242">
        <v>1</v>
      </c>
      <c r="GS242">
        <v>8</v>
      </c>
      <c r="GT242">
        <v>7</v>
      </c>
      <c r="GU242">
        <v>0</v>
      </c>
      <c r="GV242">
        <v>1</v>
      </c>
      <c r="HH242" t="s">
        <v>555</v>
      </c>
      <c r="HI242" t="s">
        <v>444</v>
      </c>
      <c r="HJ242" t="s">
        <v>1830</v>
      </c>
      <c r="HK242" t="s">
        <v>1831</v>
      </c>
      <c r="IB242">
        <v>3</v>
      </c>
      <c r="IC242" t="s">
        <v>444</v>
      </c>
      <c r="ID242">
        <v>10</v>
      </c>
      <c r="IE242" t="s">
        <v>1111</v>
      </c>
      <c r="IN242">
        <v>2</v>
      </c>
      <c r="IO242" t="s">
        <v>1832</v>
      </c>
      <c r="IP242">
        <v>10</v>
      </c>
      <c r="IQ242" t="s">
        <v>398</v>
      </c>
      <c r="JP242">
        <v>1</v>
      </c>
      <c r="JX242">
        <v>7</v>
      </c>
      <c r="JZ242">
        <v>12</v>
      </c>
      <c r="KA242">
        <v>7</v>
      </c>
      <c r="KB242">
        <v>11</v>
      </c>
      <c r="KC242">
        <v>15</v>
      </c>
      <c r="KD242">
        <v>18</v>
      </c>
      <c r="KE242">
        <v>21</v>
      </c>
      <c r="KF242">
        <v>16</v>
      </c>
      <c r="KG242">
        <v>7</v>
      </c>
      <c r="KH242">
        <v>11</v>
      </c>
      <c r="KI242">
        <v>15</v>
      </c>
      <c r="KJ242">
        <v>18</v>
      </c>
      <c r="KK242">
        <v>21</v>
      </c>
      <c r="KL242" t="s">
        <v>1833</v>
      </c>
      <c r="LH242">
        <v>640</v>
      </c>
      <c r="LI242">
        <v>16000</v>
      </c>
      <c r="LJ242">
        <v>0</v>
      </c>
    </row>
    <row r="243" spans="1:322">
      <c r="A243" t="s">
        <v>1834</v>
      </c>
      <c r="B243">
        <v>241</v>
      </c>
      <c r="C243" t="s">
        <v>1674</v>
      </c>
      <c r="D243" t="s">
        <v>1835</v>
      </c>
      <c r="F243">
        <v>115</v>
      </c>
      <c r="Y243" t="s">
        <v>1688</v>
      </c>
      <c r="CB243" t="s">
        <v>1836</v>
      </c>
      <c r="CC243" t="s">
        <v>1690</v>
      </c>
      <c r="CD243">
        <v>1</v>
      </c>
      <c r="CF243" t="s">
        <v>456</v>
      </c>
      <c r="CG243" t="s">
        <v>1691</v>
      </c>
      <c r="CH243" t="s">
        <v>841</v>
      </c>
      <c r="CI243" t="s">
        <v>1837</v>
      </c>
      <c r="CJ243" t="s">
        <v>841</v>
      </c>
      <c r="CT243" t="s">
        <v>1678</v>
      </c>
      <c r="EA243">
        <v>1</v>
      </c>
      <c r="EB243">
        <v>0</v>
      </c>
      <c r="ED243" t="s">
        <v>409</v>
      </c>
      <c r="EQ243" t="s">
        <v>383</v>
      </c>
      <c r="ER243" t="s">
        <v>383</v>
      </c>
      <c r="ES243" t="s">
        <v>374</v>
      </c>
      <c r="EW243">
        <v>1</v>
      </c>
      <c r="EX243">
        <v>4</v>
      </c>
      <c r="FW243">
        <v>24</v>
      </c>
      <c r="FX243">
        <v>20</v>
      </c>
      <c r="GC243" t="s">
        <v>1758</v>
      </c>
      <c r="GF243">
        <v>1</v>
      </c>
      <c r="GL243">
        <v>0</v>
      </c>
      <c r="GM243">
        <v>1</v>
      </c>
      <c r="GR243">
        <v>1</v>
      </c>
      <c r="GS243">
        <v>8</v>
      </c>
      <c r="GT243">
        <v>14</v>
      </c>
      <c r="GU243">
        <v>1</v>
      </c>
      <c r="GV243">
        <v>1</v>
      </c>
      <c r="GW243">
        <v>1</v>
      </c>
      <c r="HH243" t="s">
        <v>1692</v>
      </c>
      <c r="HI243" t="s">
        <v>570</v>
      </c>
      <c r="HJ243" t="s">
        <v>1693</v>
      </c>
      <c r="HK243" t="s">
        <v>1680</v>
      </c>
      <c r="IF243">
        <v>20</v>
      </c>
      <c r="IG243" t="s">
        <v>616</v>
      </c>
      <c r="IJ243">
        <v>4</v>
      </c>
      <c r="IK243" t="s">
        <v>1838</v>
      </c>
      <c r="IL243">
        <v>1</v>
      </c>
      <c r="IM243" t="s">
        <v>1839</v>
      </c>
      <c r="JP243">
        <v>1</v>
      </c>
      <c r="JX243">
        <v>8</v>
      </c>
      <c r="LH243">
        <v>768</v>
      </c>
      <c r="LI243">
        <v>16000</v>
      </c>
      <c r="LJ243">
        <v>0</v>
      </c>
    </row>
    <row r="244" spans="1:322">
      <c r="A244" t="s">
        <v>1840</v>
      </c>
      <c r="B244">
        <v>242</v>
      </c>
      <c r="C244" t="s">
        <v>1674</v>
      </c>
      <c r="D244" t="s">
        <v>1841</v>
      </c>
      <c r="F244">
        <v>122</v>
      </c>
      <c r="EA244">
        <v>1</v>
      </c>
      <c r="EB244">
        <v>0</v>
      </c>
      <c r="ED244" t="s">
        <v>372</v>
      </c>
      <c r="EQ244" t="s">
        <v>389</v>
      </c>
      <c r="ER244" t="s">
        <v>389</v>
      </c>
      <c r="ES244" t="s">
        <v>389</v>
      </c>
      <c r="EW244">
        <v>1</v>
      </c>
      <c r="EY244">
        <v>1</v>
      </c>
      <c r="EZ244">
        <v>1</v>
      </c>
      <c r="FH244">
        <v>1</v>
      </c>
      <c r="FJ244">
        <v>1</v>
      </c>
      <c r="FW244">
        <v>24</v>
      </c>
      <c r="FX244">
        <v>20</v>
      </c>
      <c r="GC244" t="s">
        <v>1824</v>
      </c>
      <c r="GF244">
        <v>2</v>
      </c>
      <c r="GG244" t="s">
        <v>1697</v>
      </c>
      <c r="GH244" t="s">
        <v>1740</v>
      </c>
      <c r="GL244">
        <v>1</v>
      </c>
      <c r="GM244">
        <v>1</v>
      </c>
      <c r="GR244">
        <v>1</v>
      </c>
      <c r="GS244">
        <v>8</v>
      </c>
      <c r="GT244">
        <v>3</v>
      </c>
      <c r="GU244">
        <v>0</v>
      </c>
      <c r="GV244">
        <v>1</v>
      </c>
      <c r="HH244" t="s">
        <v>498</v>
      </c>
      <c r="HI244" t="s">
        <v>430</v>
      </c>
      <c r="HJ244" t="s">
        <v>420</v>
      </c>
      <c r="HK244" t="s">
        <v>1016</v>
      </c>
      <c r="HL244" t="s">
        <v>941</v>
      </c>
      <c r="HM244" t="s">
        <v>1842</v>
      </c>
      <c r="IB244">
        <v>50</v>
      </c>
      <c r="IC244" t="s">
        <v>1018</v>
      </c>
      <c r="ID244">
        <v>200</v>
      </c>
      <c r="IE244" t="s">
        <v>1019</v>
      </c>
      <c r="IF244">
        <v>50</v>
      </c>
      <c r="IG244" t="s">
        <v>1843</v>
      </c>
      <c r="IH244">
        <v>200</v>
      </c>
      <c r="II244" t="s">
        <v>1844</v>
      </c>
      <c r="IJ244">
        <v>-75</v>
      </c>
      <c r="IK244" t="s">
        <v>430</v>
      </c>
      <c r="JP244">
        <v>1</v>
      </c>
      <c r="JQ244">
        <v>50</v>
      </c>
      <c r="JR244">
        <v>10</v>
      </c>
      <c r="JX244">
        <v>8</v>
      </c>
      <c r="JY244">
        <v>128</v>
      </c>
      <c r="LH244">
        <v>768</v>
      </c>
      <c r="LI244">
        <v>32000</v>
      </c>
      <c r="LJ244">
        <v>0</v>
      </c>
    </row>
    <row r="245" spans="1:322">
      <c r="A245" t="s">
        <v>1845</v>
      </c>
      <c r="B245">
        <v>243</v>
      </c>
      <c r="C245" t="s">
        <v>1674</v>
      </c>
      <c r="D245" t="s">
        <v>1846</v>
      </c>
      <c r="F245">
        <v>8</v>
      </c>
      <c r="S245" t="s">
        <v>1847</v>
      </c>
      <c r="T245" t="s">
        <v>1847</v>
      </c>
      <c r="DI245">
        <v>17</v>
      </c>
      <c r="DO245" t="s">
        <v>1847</v>
      </c>
      <c r="DP245" t="s">
        <v>1847</v>
      </c>
      <c r="EA245">
        <v>1</v>
      </c>
      <c r="EB245">
        <v>0</v>
      </c>
      <c r="ED245" t="s">
        <v>409</v>
      </c>
      <c r="EQ245" t="s">
        <v>383</v>
      </c>
      <c r="ER245" t="s">
        <v>383</v>
      </c>
      <c r="ES245" t="s">
        <v>374</v>
      </c>
      <c r="EW245">
        <v>1</v>
      </c>
      <c r="FJ245">
        <v>1</v>
      </c>
      <c r="FW245">
        <v>24</v>
      </c>
      <c r="FX245">
        <v>20</v>
      </c>
      <c r="GC245" t="s">
        <v>1775</v>
      </c>
      <c r="GF245">
        <v>2</v>
      </c>
      <c r="GG245" t="s">
        <v>1740</v>
      </c>
      <c r="GL245">
        <v>1</v>
      </c>
      <c r="GM245">
        <v>1</v>
      </c>
      <c r="GR245">
        <v>1</v>
      </c>
      <c r="GS245">
        <v>8</v>
      </c>
      <c r="GT245">
        <v>7</v>
      </c>
      <c r="GU245">
        <v>0</v>
      </c>
      <c r="GV245">
        <v>1</v>
      </c>
      <c r="HH245">
        <v>5</v>
      </c>
      <c r="HI245" t="s">
        <v>444</v>
      </c>
      <c r="HJ245">
        <v>0</v>
      </c>
      <c r="HK245" t="s">
        <v>446</v>
      </c>
      <c r="HL245">
        <v>0</v>
      </c>
      <c r="HM245" t="s">
        <v>447</v>
      </c>
      <c r="HN245" t="s">
        <v>495</v>
      </c>
      <c r="HO245" t="s">
        <v>1111</v>
      </c>
      <c r="HP245">
        <v>0</v>
      </c>
      <c r="HQ245" t="s">
        <v>449</v>
      </c>
      <c r="IB245">
        <v>40</v>
      </c>
      <c r="IC245" t="s">
        <v>1112</v>
      </c>
      <c r="ID245">
        <v>15</v>
      </c>
      <c r="IE245" t="s">
        <v>1113</v>
      </c>
      <c r="IP245">
        <v>10</v>
      </c>
      <c r="IQ245" t="s">
        <v>398</v>
      </c>
      <c r="JP245">
        <v>1</v>
      </c>
      <c r="JX245">
        <v>8</v>
      </c>
      <c r="JZ245">
        <v>10</v>
      </c>
      <c r="KA245">
        <v>3</v>
      </c>
      <c r="KB245">
        <v>5</v>
      </c>
      <c r="KC245">
        <v>7</v>
      </c>
      <c r="KD245">
        <v>7</v>
      </c>
      <c r="KE245">
        <v>7</v>
      </c>
      <c r="KF245">
        <v>20</v>
      </c>
      <c r="KG245">
        <v>3</v>
      </c>
      <c r="KH245">
        <v>5</v>
      </c>
      <c r="KI245">
        <v>7</v>
      </c>
      <c r="KJ245">
        <v>7</v>
      </c>
      <c r="KK245">
        <v>7</v>
      </c>
      <c r="KL245" t="s">
        <v>1848</v>
      </c>
      <c r="LH245">
        <v>768</v>
      </c>
      <c r="LI245">
        <v>32000</v>
      </c>
      <c r="LJ245">
        <v>0</v>
      </c>
    </row>
    <row r="246" spans="1:322">
      <c r="A246" t="s">
        <v>1849</v>
      </c>
      <c r="B246">
        <v>244</v>
      </c>
      <c r="C246" t="s">
        <v>1674</v>
      </c>
      <c r="D246" t="s">
        <v>1850</v>
      </c>
      <c r="F246">
        <v>123</v>
      </c>
      <c r="S246" t="s">
        <v>1850</v>
      </c>
      <c r="AB246" t="s">
        <v>555</v>
      </c>
      <c r="CT246" t="s">
        <v>1787</v>
      </c>
      <c r="DE246" t="s">
        <v>1788</v>
      </c>
      <c r="DI246">
        <v>97</v>
      </c>
      <c r="DK246">
        <v>91</v>
      </c>
      <c r="DO246" t="s">
        <v>1850</v>
      </c>
      <c r="DP246" t="s">
        <v>1851</v>
      </c>
      <c r="EA246">
        <v>1</v>
      </c>
      <c r="EB246">
        <v>0</v>
      </c>
      <c r="ED246" t="s">
        <v>409</v>
      </c>
      <c r="EQ246" t="s">
        <v>383</v>
      </c>
      <c r="ER246" t="s">
        <v>383</v>
      </c>
      <c r="ES246" t="s">
        <v>374</v>
      </c>
      <c r="EW246">
        <v>1</v>
      </c>
      <c r="EX246">
        <v>4</v>
      </c>
      <c r="FB246">
        <v>1</v>
      </c>
      <c r="FJ246">
        <v>1</v>
      </c>
      <c r="FM246">
        <v>1</v>
      </c>
      <c r="FT246" t="s">
        <v>649</v>
      </c>
      <c r="FU246" t="s">
        <v>1788</v>
      </c>
      <c r="FW246">
        <v>24</v>
      </c>
      <c r="FX246">
        <v>20</v>
      </c>
      <c r="GC246" t="s">
        <v>1784</v>
      </c>
      <c r="GJ246">
        <v>100</v>
      </c>
      <c r="GL246">
        <v>0</v>
      </c>
      <c r="GM246">
        <v>1</v>
      </c>
      <c r="GR246">
        <v>1</v>
      </c>
      <c r="GS246">
        <v>8</v>
      </c>
      <c r="GT246">
        <v>25</v>
      </c>
      <c r="GU246">
        <v>0</v>
      </c>
      <c r="GV246">
        <v>1</v>
      </c>
      <c r="HN246" t="s">
        <v>557</v>
      </c>
      <c r="HO246" t="s">
        <v>1592</v>
      </c>
      <c r="IB246">
        <v>12</v>
      </c>
      <c r="IC246" t="s">
        <v>1852</v>
      </c>
      <c r="ID246">
        <v>2</v>
      </c>
      <c r="IE246" t="s">
        <v>1592</v>
      </c>
      <c r="IN246">
        <v>16</v>
      </c>
      <c r="IO246" t="s">
        <v>1747</v>
      </c>
      <c r="IP246">
        <v>12</v>
      </c>
      <c r="IQ246" t="s">
        <v>1748</v>
      </c>
      <c r="JP246">
        <v>1</v>
      </c>
      <c r="JX246">
        <v>8</v>
      </c>
      <c r="JZ246">
        <v>8</v>
      </c>
      <c r="KA246">
        <v>2</v>
      </c>
      <c r="KB246">
        <v>4</v>
      </c>
      <c r="KC246">
        <v>6</v>
      </c>
      <c r="KD246">
        <v>8</v>
      </c>
      <c r="KE246">
        <v>10</v>
      </c>
      <c r="KF246">
        <v>10</v>
      </c>
      <c r="KG246">
        <v>2</v>
      </c>
      <c r="KH246">
        <v>4</v>
      </c>
      <c r="KI246">
        <v>6</v>
      </c>
      <c r="KJ246">
        <v>8</v>
      </c>
      <c r="KK246">
        <v>10</v>
      </c>
      <c r="KL246" t="s">
        <v>1853</v>
      </c>
      <c r="KM246" t="s">
        <v>399</v>
      </c>
      <c r="KN246">
        <v>8</v>
      </c>
      <c r="KO246">
        <v>2</v>
      </c>
      <c r="KP246">
        <v>4</v>
      </c>
      <c r="KQ246">
        <v>6</v>
      </c>
      <c r="KR246">
        <v>8</v>
      </c>
      <c r="KS246">
        <v>11</v>
      </c>
      <c r="KT246">
        <v>10</v>
      </c>
      <c r="KU246">
        <v>2</v>
      </c>
      <c r="KV246">
        <v>4</v>
      </c>
      <c r="KW246">
        <v>6</v>
      </c>
      <c r="KX246">
        <v>8</v>
      </c>
      <c r="KY246">
        <v>13</v>
      </c>
      <c r="KZ246" t="s">
        <v>1854</v>
      </c>
      <c r="LH246">
        <v>768</v>
      </c>
      <c r="LI246">
        <v>32000</v>
      </c>
      <c r="LJ246">
        <v>0</v>
      </c>
    </row>
    <row r="247" spans="1:322">
      <c r="A247" t="s">
        <v>1855</v>
      </c>
      <c r="B247">
        <v>245</v>
      </c>
      <c r="C247" t="s">
        <v>1674</v>
      </c>
      <c r="D247" t="s">
        <v>1856</v>
      </c>
      <c r="F247">
        <v>118</v>
      </c>
      <c r="S247" t="s">
        <v>1856</v>
      </c>
      <c r="X247">
        <v>42371</v>
      </c>
      <c r="AB247" t="s">
        <v>557</v>
      </c>
      <c r="CT247" t="s">
        <v>1755</v>
      </c>
      <c r="DI247">
        <v>69</v>
      </c>
      <c r="DO247" t="s">
        <v>1856</v>
      </c>
      <c r="EA247">
        <v>1</v>
      </c>
      <c r="EB247">
        <v>0</v>
      </c>
      <c r="ED247" t="s">
        <v>409</v>
      </c>
      <c r="EQ247" t="s">
        <v>383</v>
      </c>
      <c r="ER247" t="s">
        <v>383</v>
      </c>
      <c r="ES247" t="s">
        <v>374</v>
      </c>
      <c r="EW247">
        <v>1</v>
      </c>
      <c r="EX247">
        <v>4</v>
      </c>
      <c r="FJ247">
        <v>1</v>
      </c>
      <c r="FM247">
        <v>1</v>
      </c>
      <c r="FW247">
        <v>24</v>
      </c>
      <c r="FX247">
        <v>20</v>
      </c>
      <c r="GC247" t="s">
        <v>1828</v>
      </c>
      <c r="GL247">
        <v>1</v>
      </c>
      <c r="GM247">
        <v>1</v>
      </c>
      <c r="GR247">
        <v>1</v>
      </c>
      <c r="GS247">
        <v>8</v>
      </c>
      <c r="GT247">
        <v>10</v>
      </c>
      <c r="GU247">
        <v>0</v>
      </c>
      <c r="GV247">
        <v>1</v>
      </c>
      <c r="HH247">
        <v>1</v>
      </c>
      <c r="HI247" t="s">
        <v>444</v>
      </c>
      <c r="HN247" t="s">
        <v>555</v>
      </c>
      <c r="HO247" t="s">
        <v>1857</v>
      </c>
      <c r="IB247">
        <v>15</v>
      </c>
      <c r="IC247" t="s">
        <v>1857</v>
      </c>
      <c r="ID247">
        <v>3</v>
      </c>
      <c r="IE247" t="s">
        <v>1858</v>
      </c>
      <c r="IP247">
        <v>9</v>
      </c>
      <c r="IQ247" t="s">
        <v>398</v>
      </c>
      <c r="JP247">
        <v>1</v>
      </c>
      <c r="JX247">
        <v>8</v>
      </c>
      <c r="JZ247">
        <v>25</v>
      </c>
      <c r="KA247">
        <v>8</v>
      </c>
      <c r="KB247">
        <v>14</v>
      </c>
      <c r="KC247">
        <v>20</v>
      </c>
      <c r="KD247">
        <v>24</v>
      </c>
      <c r="KE247">
        <v>28</v>
      </c>
      <c r="KF247">
        <v>35</v>
      </c>
      <c r="KG247">
        <v>8</v>
      </c>
      <c r="KH247">
        <v>15</v>
      </c>
      <c r="KI247">
        <v>21</v>
      </c>
      <c r="KJ247">
        <v>25</v>
      </c>
      <c r="KK247">
        <v>29</v>
      </c>
      <c r="KL247" t="s">
        <v>1859</v>
      </c>
      <c r="LH247">
        <v>768</v>
      </c>
      <c r="LI247">
        <v>32000</v>
      </c>
      <c r="LJ247">
        <v>0</v>
      </c>
    </row>
    <row r="248" spans="1:322">
      <c r="A248" t="s">
        <v>1860</v>
      </c>
      <c r="B248">
        <v>246</v>
      </c>
      <c r="C248" t="s">
        <v>1674</v>
      </c>
      <c r="D248" t="s">
        <v>1861</v>
      </c>
      <c r="F248">
        <v>119</v>
      </c>
      <c r="AZ248" t="s">
        <v>565</v>
      </c>
      <c r="BA248">
        <v>100</v>
      </c>
      <c r="BB248" t="s">
        <v>1713</v>
      </c>
      <c r="BC248">
        <v>100</v>
      </c>
      <c r="CB248" t="s">
        <v>1862</v>
      </c>
      <c r="CC248" t="s">
        <v>1715</v>
      </c>
      <c r="CD248">
        <v>1</v>
      </c>
      <c r="CF248" t="s">
        <v>566</v>
      </c>
      <c r="CG248" t="s">
        <v>1863</v>
      </c>
      <c r="CH248" t="s">
        <v>841</v>
      </c>
      <c r="CT248" t="s">
        <v>1678</v>
      </c>
      <c r="EA248">
        <v>1</v>
      </c>
      <c r="EB248">
        <v>0</v>
      </c>
      <c r="ED248" t="s">
        <v>409</v>
      </c>
      <c r="EQ248" t="s">
        <v>383</v>
      </c>
      <c r="ER248" t="s">
        <v>383</v>
      </c>
      <c r="ES248" t="s">
        <v>374</v>
      </c>
      <c r="EW248">
        <v>1</v>
      </c>
      <c r="EX248">
        <v>4</v>
      </c>
      <c r="FW248">
        <v>30</v>
      </c>
      <c r="FX248">
        <v>20</v>
      </c>
      <c r="GC248" t="s">
        <v>1800</v>
      </c>
      <c r="GF248">
        <v>1</v>
      </c>
      <c r="GL248">
        <v>0</v>
      </c>
      <c r="GM248">
        <v>1</v>
      </c>
      <c r="GR248">
        <v>1</v>
      </c>
      <c r="GS248">
        <v>8</v>
      </c>
      <c r="GT248">
        <v>25</v>
      </c>
      <c r="GU248">
        <v>1</v>
      </c>
      <c r="GV248">
        <v>1</v>
      </c>
      <c r="GW248">
        <v>1</v>
      </c>
      <c r="HH248" t="s">
        <v>1804</v>
      </c>
      <c r="HI248" t="s">
        <v>570</v>
      </c>
      <c r="HJ248" t="s">
        <v>1718</v>
      </c>
      <c r="HK248" t="s">
        <v>1680</v>
      </c>
      <c r="IB248">
        <v>25</v>
      </c>
      <c r="IC248" t="s">
        <v>616</v>
      </c>
      <c r="ID248">
        <v>0</v>
      </c>
      <c r="IE248" t="s">
        <v>1805</v>
      </c>
      <c r="IP248">
        <v>2</v>
      </c>
      <c r="IQ248" t="s">
        <v>1864</v>
      </c>
      <c r="JP248">
        <v>1</v>
      </c>
      <c r="JX248">
        <v>8</v>
      </c>
      <c r="JZ248">
        <v>32</v>
      </c>
      <c r="KA248">
        <v>9</v>
      </c>
      <c r="KB248">
        <v>18</v>
      </c>
      <c r="KC248">
        <v>27</v>
      </c>
      <c r="KD248">
        <v>36</v>
      </c>
      <c r="KE248">
        <v>45</v>
      </c>
      <c r="LH248">
        <v>896</v>
      </c>
      <c r="LI248">
        <v>64000</v>
      </c>
      <c r="LJ248">
        <v>0</v>
      </c>
    </row>
    <row r="249" spans="1:322">
      <c r="A249" t="s">
        <v>1865</v>
      </c>
      <c r="B249">
        <v>247</v>
      </c>
      <c r="C249" t="s">
        <v>1674</v>
      </c>
      <c r="D249" t="s">
        <v>1866</v>
      </c>
      <c r="F249">
        <v>119</v>
      </c>
      <c r="AC249" t="s">
        <v>561</v>
      </c>
      <c r="AD249" t="s">
        <v>1725</v>
      </c>
      <c r="AE249" t="s">
        <v>564</v>
      </c>
      <c r="AF249" t="s">
        <v>1725</v>
      </c>
      <c r="AG249" t="s">
        <v>563</v>
      </c>
      <c r="AH249" t="s">
        <v>1725</v>
      </c>
      <c r="AI249" t="s">
        <v>565</v>
      </c>
      <c r="AJ249" t="s">
        <v>1725</v>
      </c>
      <c r="AZ249" t="s">
        <v>596</v>
      </c>
      <c r="BA249" t="s">
        <v>1867</v>
      </c>
      <c r="BB249" t="s">
        <v>598</v>
      </c>
      <c r="BC249" t="s">
        <v>1815</v>
      </c>
      <c r="BD249" t="s">
        <v>893</v>
      </c>
      <c r="BE249" t="s">
        <v>495</v>
      </c>
      <c r="BF249" t="s">
        <v>608</v>
      </c>
      <c r="BG249" t="s">
        <v>609</v>
      </c>
      <c r="CB249" t="s">
        <v>1868</v>
      </c>
      <c r="CC249" t="s">
        <v>1869</v>
      </c>
      <c r="CD249">
        <v>1</v>
      </c>
      <c r="CF249" t="s">
        <v>456</v>
      </c>
      <c r="CT249" t="s">
        <v>1678</v>
      </c>
      <c r="EA249">
        <v>1</v>
      </c>
      <c r="EB249">
        <v>0</v>
      </c>
      <c r="ED249" t="s">
        <v>409</v>
      </c>
      <c r="EQ249" t="s">
        <v>383</v>
      </c>
      <c r="ER249" t="s">
        <v>383</v>
      </c>
      <c r="ES249" t="s">
        <v>374</v>
      </c>
      <c r="EW249">
        <v>1</v>
      </c>
      <c r="EX249">
        <v>4</v>
      </c>
      <c r="FW249">
        <v>30</v>
      </c>
      <c r="FX249">
        <v>20</v>
      </c>
      <c r="GC249" t="s">
        <v>1812</v>
      </c>
      <c r="GF249">
        <v>1</v>
      </c>
      <c r="GL249">
        <v>0</v>
      </c>
      <c r="GM249">
        <v>1</v>
      </c>
      <c r="GR249">
        <v>1</v>
      </c>
      <c r="GS249">
        <v>8</v>
      </c>
      <c r="GT249">
        <v>40</v>
      </c>
      <c r="GU249">
        <v>0</v>
      </c>
      <c r="GV249">
        <v>1</v>
      </c>
      <c r="GW249">
        <v>1</v>
      </c>
      <c r="HH249" t="s">
        <v>1731</v>
      </c>
      <c r="HI249" t="s">
        <v>570</v>
      </c>
      <c r="HJ249" t="s">
        <v>1718</v>
      </c>
      <c r="HK249" t="s">
        <v>1680</v>
      </c>
      <c r="IB249">
        <v>25</v>
      </c>
      <c r="IC249" t="s">
        <v>1870</v>
      </c>
      <c r="ID249">
        <v>10</v>
      </c>
      <c r="IE249" t="s">
        <v>1871</v>
      </c>
      <c r="IN249">
        <v>10</v>
      </c>
      <c r="IO249" t="s">
        <v>616</v>
      </c>
      <c r="IP249">
        <v>5</v>
      </c>
      <c r="IQ249" t="s">
        <v>622</v>
      </c>
      <c r="JP249">
        <v>1</v>
      </c>
      <c r="JQ249">
        <v>300</v>
      </c>
      <c r="JR249">
        <v>20</v>
      </c>
      <c r="JX249">
        <v>8</v>
      </c>
      <c r="JZ249">
        <v>30</v>
      </c>
      <c r="KA249">
        <v>10</v>
      </c>
      <c r="KB249">
        <v>15</v>
      </c>
      <c r="KC249">
        <v>20</v>
      </c>
      <c r="KD249">
        <v>26</v>
      </c>
      <c r="KE249">
        <v>30</v>
      </c>
      <c r="KF249">
        <v>60</v>
      </c>
      <c r="KG249">
        <v>10</v>
      </c>
      <c r="KH249">
        <v>15</v>
      </c>
      <c r="KI249">
        <v>20</v>
      </c>
      <c r="KJ249">
        <v>26</v>
      </c>
      <c r="KK249">
        <v>30</v>
      </c>
      <c r="LH249">
        <v>896</v>
      </c>
      <c r="LI249">
        <v>64000</v>
      </c>
      <c r="LJ249">
        <v>0</v>
      </c>
    </row>
    <row r="250" spans="1:322">
      <c r="A250" t="s">
        <v>1872</v>
      </c>
      <c r="B250">
        <v>248</v>
      </c>
      <c r="C250" t="s">
        <v>1674</v>
      </c>
      <c r="D250" t="s">
        <v>1873</v>
      </c>
      <c r="E250">
        <v>37</v>
      </c>
      <c r="F250">
        <v>13</v>
      </c>
      <c r="DH250">
        <v>53</v>
      </c>
      <c r="DI250">
        <v>21</v>
      </c>
      <c r="EA250">
        <v>1</v>
      </c>
      <c r="EB250">
        <v>0</v>
      </c>
      <c r="ED250" t="s">
        <v>372</v>
      </c>
      <c r="EQ250" t="s">
        <v>370</v>
      </c>
      <c r="ER250" t="s">
        <v>370</v>
      </c>
      <c r="ES250" t="s">
        <v>370</v>
      </c>
      <c r="EW250">
        <v>1</v>
      </c>
      <c r="EY250">
        <v>1</v>
      </c>
      <c r="EZ250">
        <v>1</v>
      </c>
      <c r="FJ250">
        <v>1</v>
      </c>
      <c r="FW250">
        <v>30</v>
      </c>
      <c r="FX250">
        <v>20</v>
      </c>
      <c r="GC250" t="s">
        <v>1820</v>
      </c>
      <c r="GF250">
        <v>2</v>
      </c>
      <c r="GG250" t="s">
        <v>1697</v>
      </c>
      <c r="GL250">
        <v>1</v>
      </c>
      <c r="GM250">
        <v>1</v>
      </c>
      <c r="GR250">
        <v>1</v>
      </c>
      <c r="GS250">
        <v>8</v>
      </c>
      <c r="GT250">
        <v>4</v>
      </c>
      <c r="GU250">
        <v>0</v>
      </c>
      <c r="GV250">
        <v>1</v>
      </c>
      <c r="HH250" t="s">
        <v>1163</v>
      </c>
      <c r="HI250" t="s">
        <v>1164</v>
      </c>
      <c r="HJ250" t="s">
        <v>404</v>
      </c>
      <c r="HK250" t="s">
        <v>430</v>
      </c>
      <c r="HN250">
        <v>0</v>
      </c>
      <c r="HO250" t="s">
        <v>431</v>
      </c>
      <c r="ID250">
        <v>70</v>
      </c>
      <c r="IE250" t="s">
        <v>550</v>
      </c>
      <c r="IF250">
        <v>100</v>
      </c>
      <c r="IG250" t="s">
        <v>432</v>
      </c>
      <c r="IH250">
        <v>17</v>
      </c>
      <c r="II250" t="s">
        <v>433</v>
      </c>
      <c r="IJ250">
        <v>2</v>
      </c>
      <c r="IK250" t="s">
        <v>1166</v>
      </c>
      <c r="IL250">
        <v>5</v>
      </c>
      <c r="IM250" t="s">
        <v>1167</v>
      </c>
      <c r="JP250">
        <v>1</v>
      </c>
      <c r="JQ250">
        <v>50</v>
      </c>
      <c r="JR250">
        <v>10</v>
      </c>
      <c r="JX250">
        <v>8</v>
      </c>
      <c r="JY250">
        <v>128</v>
      </c>
      <c r="LH250">
        <v>896</v>
      </c>
      <c r="LI250">
        <v>64000</v>
      </c>
      <c r="LJ250">
        <v>0</v>
      </c>
    </row>
    <row r="251" spans="1:322">
      <c r="A251" t="s">
        <v>1874</v>
      </c>
      <c r="B251">
        <v>249</v>
      </c>
      <c r="C251" t="s">
        <v>1674</v>
      </c>
      <c r="D251" t="s">
        <v>1875</v>
      </c>
      <c r="F251">
        <v>124</v>
      </c>
      <c r="S251" t="s">
        <v>1876</v>
      </c>
      <c r="T251" t="s">
        <v>1876</v>
      </c>
      <c r="U251" t="s">
        <v>1876</v>
      </c>
      <c r="Y251" t="s">
        <v>1875</v>
      </c>
      <c r="AA251" t="s">
        <v>1877</v>
      </c>
      <c r="AB251" t="s">
        <v>445</v>
      </c>
      <c r="CT251" t="s">
        <v>1787</v>
      </c>
      <c r="DE251" t="s">
        <v>1788</v>
      </c>
      <c r="DK251">
        <v>92</v>
      </c>
      <c r="DO251" t="s">
        <v>1878</v>
      </c>
      <c r="DP251" t="s">
        <v>1879</v>
      </c>
      <c r="DS251">
        <v>25</v>
      </c>
      <c r="DT251" t="s">
        <v>1880</v>
      </c>
      <c r="DU251">
        <v>25</v>
      </c>
      <c r="DV251" t="s">
        <v>1881</v>
      </c>
      <c r="DW251">
        <v>15</v>
      </c>
      <c r="DX251" t="s">
        <v>1882</v>
      </c>
      <c r="EA251">
        <v>1</v>
      </c>
      <c r="EB251">
        <v>0</v>
      </c>
      <c r="ED251" t="s">
        <v>409</v>
      </c>
      <c r="EQ251" t="s">
        <v>383</v>
      </c>
      <c r="ER251" t="s">
        <v>383</v>
      </c>
      <c r="ES251" t="s">
        <v>374</v>
      </c>
      <c r="EW251">
        <v>1</v>
      </c>
      <c r="EX251">
        <v>4</v>
      </c>
      <c r="FW251">
        <v>30</v>
      </c>
      <c r="FX251">
        <v>20</v>
      </c>
      <c r="GC251" t="s">
        <v>1849</v>
      </c>
      <c r="GF251">
        <v>1</v>
      </c>
      <c r="GL251">
        <v>0</v>
      </c>
      <c r="GM251">
        <v>1</v>
      </c>
      <c r="GR251">
        <v>1</v>
      </c>
      <c r="GS251">
        <v>8</v>
      </c>
      <c r="GT251">
        <v>35</v>
      </c>
      <c r="GU251">
        <v>0</v>
      </c>
      <c r="GV251">
        <v>1</v>
      </c>
      <c r="IB251">
        <v>250</v>
      </c>
      <c r="IC251" t="s">
        <v>412</v>
      </c>
      <c r="ID251">
        <v>0</v>
      </c>
      <c r="IE251" t="s">
        <v>413</v>
      </c>
      <c r="IF251">
        <v>8</v>
      </c>
      <c r="IG251" t="s">
        <v>549</v>
      </c>
      <c r="IH251">
        <v>6</v>
      </c>
      <c r="II251" t="s">
        <v>1592</v>
      </c>
      <c r="IL251">
        <v>18</v>
      </c>
      <c r="IM251" t="s">
        <v>1747</v>
      </c>
      <c r="IN251">
        <v>50</v>
      </c>
      <c r="IO251" t="s">
        <v>1395</v>
      </c>
      <c r="IP251">
        <v>14</v>
      </c>
      <c r="IQ251" t="s">
        <v>1748</v>
      </c>
      <c r="JP251">
        <v>1</v>
      </c>
      <c r="JX251">
        <v>8</v>
      </c>
      <c r="JZ251">
        <v>18</v>
      </c>
      <c r="KA251">
        <v>10</v>
      </c>
      <c r="KB251">
        <v>12</v>
      </c>
      <c r="KC251">
        <v>15</v>
      </c>
      <c r="KD251">
        <v>18</v>
      </c>
      <c r="KE251">
        <v>22</v>
      </c>
      <c r="KF251">
        <v>26</v>
      </c>
      <c r="KG251">
        <v>11</v>
      </c>
      <c r="KH251">
        <v>13</v>
      </c>
      <c r="KI251">
        <v>16</v>
      </c>
      <c r="KJ251">
        <v>19</v>
      </c>
      <c r="KK251">
        <v>23</v>
      </c>
      <c r="KL251" t="s">
        <v>1883</v>
      </c>
      <c r="KM251" t="s">
        <v>399</v>
      </c>
      <c r="KN251">
        <v>25</v>
      </c>
      <c r="KO251">
        <v>15</v>
      </c>
      <c r="KP251">
        <v>20</v>
      </c>
      <c r="KQ251">
        <v>25</v>
      </c>
      <c r="KR251">
        <v>31</v>
      </c>
      <c r="KS251">
        <v>38</v>
      </c>
      <c r="KT251">
        <v>75</v>
      </c>
      <c r="KU251">
        <v>16</v>
      </c>
      <c r="KV251">
        <v>22</v>
      </c>
      <c r="KW251">
        <v>27</v>
      </c>
      <c r="KX251">
        <v>34</v>
      </c>
      <c r="KY251">
        <v>40</v>
      </c>
      <c r="KZ251" t="s">
        <v>1884</v>
      </c>
      <c r="LH251">
        <v>896</v>
      </c>
      <c r="LI251">
        <v>64000</v>
      </c>
      <c r="LJ251">
        <v>0</v>
      </c>
    </row>
    <row r="252" spans="1:322">
      <c r="A252" t="s">
        <v>1885</v>
      </c>
      <c r="B252">
        <v>250</v>
      </c>
      <c r="C252" t="s">
        <v>1674</v>
      </c>
      <c r="D252" t="s">
        <v>1886</v>
      </c>
      <c r="F252">
        <v>124</v>
      </c>
      <c r="X252">
        <v>42883</v>
      </c>
      <c r="Y252" t="s">
        <v>1886</v>
      </c>
      <c r="AA252" t="s">
        <v>1887</v>
      </c>
      <c r="AB252" t="s">
        <v>445</v>
      </c>
      <c r="CT252" t="s">
        <v>1755</v>
      </c>
      <c r="DD252" t="s">
        <v>1888</v>
      </c>
      <c r="DO252" t="s">
        <v>1889</v>
      </c>
      <c r="DP252" t="s">
        <v>1890</v>
      </c>
      <c r="DQ252" t="s">
        <v>1891</v>
      </c>
      <c r="DS252">
        <v>3</v>
      </c>
      <c r="DT252" t="s">
        <v>1892</v>
      </c>
      <c r="DU252">
        <v>75</v>
      </c>
      <c r="DV252" t="s">
        <v>1893</v>
      </c>
      <c r="EA252">
        <v>1</v>
      </c>
      <c r="EB252">
        <v>0</v>
      </c>
      <c r="ED252" t="s">
        <v>409</v>
      </c>
      <c r="EQ252" t="s">
        <v>383</v>
      </c>
      <c r="ER252" t="s">
        <v>383</v>
      </c>
      <c r="ES252" t="s">
        <v>374</v>
      </c>
      <c r="EW252">
        <v>1</v>
      </c>
      <c r="FW252">
        <v>30</v>
      </c>
      <c r="FX252">
        <v>20</v>
      </c>
      <c r="GC252" t="s">
        <v>1855</v>
      </c>
      <c r="GF252">
        <v>1</v>
      </c>
      <c r="GL252">
        <v>0</v>
      </c>
      <c r="GM252">
        <v>1</v>
      </c>
      <c r="GR252">
        <v>1</v>
      </c>
      <c r="GS252">
        <v>8</v>
      </c>
      <c r="GT252">
        <v>30</v>
      </c>
      <c r="GU252">
        <v>0</v>
      </c>
      <c r="GV252">
        <v>1</v>
      </c>
      <c r="IB252">
        <v>250</v>
      </c>
      <c r="IC252" t="s">
        <v>412</v>
      </c>
      <c r="ID252">
        <v>0</v>
      </c>
      <c r="IE252" t="s">
        <v>413</v>
      </c>
      <c r="IF252">
        <v>9</v>
      </c>
      <c r="IG252" t="s">
        <v>549</v>
      </c>
      <c r="IH252">
        <v>20</v>
      </c>
      <c r="II252" t="s">
        <v>1857</v>
      </c>
      <c r="IN252">
        <v>50</v>
      </c>
      <c r="IO252" t="s">
        <v>1395</v>
      </c>
      <c r="IP252">
        <v>9</v>
      </c>
      <c r="IQ252" t="s">
        <v>398</v>
      </c>
      <c r="JP252">
        <v>1</v>
      </c>
      <c r="JT252">
        <v>1</v>
      </c>
      <c r="JU252">
        <v>2</v>
      </c>
      <c r="JX252">
        <v>8</v>
      </c>
      <c r="KM252" t="s">
        <v>437</v>
      </c>
      <c r="KN252">
        <v>25</v>
      </c>
      <c r="KO252">
        <v>7</v>
      </c>
      <c r="KP252">
        <v>10</v>
      </c>
      <c r="KQ252">
        <v>12</v>
      </c>
      <c r="KR252">
        <v>14</v>
      </c>
      <c r="KS252">
        <v>16</v>
      </c>
      <c r="KT252">
        <v>50</v>
      </c>
      <c r="KU252">
        <v>7</v>
      </c>
      <c r="KV252">
        <v>10</v>
      </c>
      <c r="KW252">
        <v>12</v>
      </c>
      <c r="KX252">
        <v>14</v>
      </c>
      <c r="KY252">
        <v>16</v>
      </c>
      <c r="KZ252" t="s">
        <v>1894</v>
      </c>
      <c r="LA252">
        <v>50</v>
      </c>
      <c r="LH252">
        <v>896</v>
      </c>
      <c r="LI252">
        <v>64000</v>
      </c>
      <c r="LJ252">
        <v>0</v>
      </c>
    </row>
    <row r="253" spans="1:322">
      <c r="A253" t="s">
        <v>1895</v>
      </c>
      <c r="B253">
        <v>251</v>
      </c>
      <c r="C253" t="s">
        <v>1896</v>
      </c>
      <c r="D253" t="s">
        <v>1897</v>
      </c>
      <c r="P253" t="s">
        <v>1898</v>
      </c>
      <c r="R253">
        <v>1</v>
      </c>
      <c r="AB253" t="s">
        <v>555</v>
      </c>
      <c r="CX253" t="s">
        <v>1899</v>
      </c>
      <c r="DN253" t="s">
        <v>1898</v>
      </c>
      <c r="EA253">
        <v>1</v>
      </c>
      <c r="EB253">
        <v>0</v>
      </c>
      <c r="ED253" t="s">
        <v>377</v>
      </c>
      <c r="EQ253" t="s">
        <v>839</v>
      </c>
      <c r="ER253" t="s">
        <v>839</v>
      </c>
      <c r="ES253" t="s">
        <v>839</v>
      </c>
      <c r="EW253">
        <v>1</v>
      </c>
      <c r="FW253">
        <v>1</v>
      </c>
      <c r="FX253">
        <v>20</v>
      </c>
      <c r="GL253">
        <v>1</v>
      </c>
      <c r="GM253">
        <v>1</v>
      </c>
      <c r="GR253">
        <v>1</v>
      </c>
      <c r="GS253">
        <v>5</v>
      </c>
      <c r="GT253">
        <v>24</v>
      </c>
      <c r="GU253">
        <v>1</v>
      </c>
      <c r="GV253">
        <v>1</v>
      </c>
      <c r="IB253">
        <v>5</v>
      </c>
      <c r="IC253" t="s">
        <v>549</v>
      </c>
      <c r="IP253">
        <v>11</v>
      </c>
      <c r="IQ253" t="s">
        <v>398</v>
      </c>
      <c r="JP253">
        <v>1</v>
      </c>
      <c r="JX253">
        <v>7</v>
      </c>
      <c r="KM253" t="s">
        <v>399</v>
      </c>
      <c r="KN253">
        <v>6</v>
      </c>
      <c r="KO253">
        <v>3</v>
      </c>
      <c r="KP253">
        <v>8</v>
      </c>
      <c r="KQ253">
        <v>20</v>
      </c>
      <c r="KR253">
        <v>38</v>
      </c>
      <c r="KS253">
        <v>58</v>
      </c>
      <c r="KT253">
        <v>8</v>
      </c>
      <c r="KU253">
        <v>5</v>
      </c>
      <c r="KV253">
        <v>11</v>
      </c>
      <c r="KW253">
        <v>24</v>
      </c>
      <c r="KX253">
        <v>44</v>
      </c>
      <c r="KY253">
        <v>66</v>
      </c>
      <c r="KZ253" t="s">
        <v>1900</v>
      </c>
      <c r="LF253">
        <v>5</v>
      </c>
      <c r="LH253">
        <v>256</v>
      </c>
      <c r="LI253">
        <v>1000</v>
      </c>
      <c r="LJ253">
        <v>0</v>
      </c>
    </row>
    <row r="254" spans="1:322">
      <c r="A254" t="s">
        <v>1901</v>
      </c>
      <c r="B254">
        <v>252</v>
      </c>
      <c r="C254" t="s">
        <v>1896</v>
      </c>
      <c r="D254" t="s">
        <v>1902</v>
      </c>
      <c r="AW254" t="s">
        <v>1903</v>
      </c>
      <c r="AX254" t="s">
        <v>372</v>
      </c>
      <c r="AZ254" t="s">
        <v>1311</v>
      </c>
      <c r="BA254" t="s">
        <v>495</v>
      </c>
      <c r="BB254" t="s">
        <v>1312</v>
      </c>
      <c r="BC254" t="s">
        <v>404</v>
      </c>
      <c r="BD254" t="s">
        <v>1313</v>
      </c>
      <c r="BE254" t="s">
        <v>1221</v>
      </c>
      <c r="EA254">
        <v>1</v>
      </c>
      <c r="EB254">
        <v>0</v>
      </c>
      <c r="ED254" t="s">
        <v>409</v>
      </c>
      <c r="EG254" t="s">
        <v>372</v>
      </c>
      <c r="EQ254" t="s">
        <v>383</v>
      </c>
      <c r="ER254" t="s">
        <v>383</v>
      </c>
      <c r="ES254" t="s">
        <v>383</v>
      </c>
      <c r="EW254">
        <v>1</v>
      </c>
      <c r="FW254">
        <v>1</v>
      </c>
      <c r="FX254">
        <v>20</v>
      </c>
      <c r="GL254">
        <v>0</v>
      </c>
      <c r="GM254">
        <v>0</v>
      </c>
      <c r="GR254">
        <v>0</v>
      </c>
      <c r="GS254">
        <v>8</v>
      </c>
      <c r="GT254">
        <v>0</v>
      </c>
      <c r="GU254">
        <v>0</v>
      </c>
      <c r="GV254">
        <v>1</v>
      </c>
      <c r="HE254">
        <v>1</v>
      </c>
      <c r="IB254">
        <v>30</v>
      </c>
      <c r="IC254" t="s">
        <v>1175</v>
      </c>
      <c r="ID254">
        <v>10</v>
      </c>
      <c r="IE254" t="s">
        <v>1176</v>
      </c>
      <c r="IF254">
        <v>35</v>
      </c>
      <c r="IG254" t="s">
        <v>432</v>
      </c>
      <c r="IH254">
        <v>4</v>
      </c>
      <c r="II254" t="s">
        <v>433</v>
      </c>
      <c r="IJ254">
        <v>0</v>
      </c>
      <c r="IK254" t="s">
        <v>1314</v>
      </c>
      <c r="IL254">
        <v>25</v>
      </c>
      <c r="IM254" t="s">
        <v>1315</v>
      </c>
      <c r="JP254">
        <v>1</v>
      </c>
      <c r="JX254">
        <v>8</v>
      </c>
      <c r="LF254">
        <v>10</v>
      </c>
      <c r="LH254">
        <v>256</v>
      </c>
      <c r="LI254">
        <v>1000</v>
      </c>
      <c r="LJ254">
        <v>0</v>
      </c>
    </row>
    <row r="255" spans="1:322">
      <c r="A255" t="s">
        <v>1904</v>
      </c>
      <c r="B255">
        <v>253</v>
      </c>
      <c r="C255" t="s">
        <v>1896</v>
      </c>
      <c r="D255" t="s">
        <v>1905</v>
      </c>
      <c r="E255">
        <v>22</v>
      </c>
      <c r="F255">
        <v>33</v>
      </c>
      <c r="CS255">
        <v>1</v>
      </c>
      <c r="CT255" t="s">
        <v>1906</v>
      </c>
      <c r="DA255" t="s">
        <v>1907</v>
      </c>
      <c r="DB255" t="s">
        <v>1908</v>
      </c>
      <c r="DE255" t="s">
        <v>1909</v>
      </c>
      <c r="DH255">
        <v>5</v>
      </c>
      <c r="DI255">
        <v>3</v>
      </c>
      <c r="EA255">
        <v>1</v>
      </c>
      <c r="EB255">
        <v>0</v>
      </c>
      <c r="ED255" t="s">
        <v>377</v>
      </c>
      <c r="EQ255" t="s">
        <v>383</v>
      </c>
      <c r="ER255" t="s">
        <v>383</v>
      </c>
      <c r="ES255" t="s">
        <v>383</v>
      </c>
      <c r="EW255">
        <v>1</v>
      </c>
      <c r="EX255">
        <v>4</v>
      </c>
      <c r="EY255">
        <v>1</v>
      </c>
      <c r="FA255">
        <v>1</v>
      </c>
      <c r="FJ255">
        <v>1</v>
      </c>
      <c r="FW255">
        <v>1</v>
      </c>
      <c r="FX255">
        <v>20</v>
      </c>
      <c r="GL255">
        <v>0</v>
      </c>
      <c r="GM255">
        <v>1</v>
      </c>
      <c r="GR255">
        <v>1</v>
      </c>
      <c r="GS255">
        <v>6</v>
      </c>
      <c r="GT255">
        <v>16</v>
      </c>
      <c r="GU255">
        <v>1</v>
      </c>
      <c r="GV255">
        <v>1</v>
      </c>
      <c r="HH255" t="s">
        <v>555</v>
      </c>
      <c r="HI255" t="s">
        <v>1910</v>
      </c>
      <c r="HJ255" t="s">
        <v>941</v>
      </c>
      <c r="HK255" t="s">
        <v>1911</v>
      </c>
      <c r="HL255" t="s">
        <v>1221</v>
      </c>
      <c r="HM255" t="s">
        <v>1912</v>
      </c>
      <c r="HN255" t="s">
        <v>1221</v>
      </c>
      <c r="HO255" t="s">
        <v>1913</v>
      </c>
      <c r="IB255">
        <v>100</v>
      </c>
      <c r="IC255" t="s">
        <v>1910</v>
      </c>
      <c r="IF255">
        <v>50</v>
      </c>
      <c r="IG255" t="s">
        <v>1914</v>
      </c>
      <c r="IH255">
        <v>100</v>
      </c>
      <c r="II255" t="s">
        <v>1915</v>
      </c>
      <c r="IJ255">
        <v>25</v>
      </c>
      <c r="IK255" t="s">
        <v>1916</v>
      </c>
      <c r="IL255">
        <v>99</v>
      </c>
      <c r="IM255" t="s">
        <v>1917</v>
      </c>
      <c r="JP255">
        <v>1</v>
      </c>
      <c r="JX255">
        <v>7</v>
      </c>
      <c r="JZ255">
        <v>2</v>
      </c>
      <c r="KA255">
        <v>2</v>
      </c>
      <c r="KB255">
        <v>3</v>
      </c>
      <c r="KC255">
        <v>4</v>
      </c>
      <c r="KD255">
        <v>5</v>
      </c>
      <c r="KE255">
        <v>6</v>
      </c>
      <c r="KF255">
        <v>6</v>
      </c>
      <c r="KG255">
        <v>3</v>
      </c>
      <c r="KH255">
        <v>4</v>
      </c>
      <c r="KI255">
        <v>5</v>
      </c>
      <c r="KJ255">
        <v>6</v>
      </c>
      <c r="KK255">
        <v>7</v>
      </c>
      <c r="KM255" t="s">
        <v>873</v>
      </c>
      <c r="KN255">
        <v>2</v>
      </c>
      <c r="KO255">
        <v>2</v>
      </c>
      <c r="KP255">
        <v>3</v>
      </c>
      <c r="KQ255">
        <v>4</v>
      </c>
      <c r="KR255">
        <v>5</v>
      </c>
      <c r="KS255">
        <v>6</v>
      </c>
      <c r="KT255">
        <v>6</v>
      </c>
      <c r="KU255">
        <v>3</v>
      </c>
      <c r="KV255">
        <v>4</v>
      </c>
      <c r="KW255">
        <v>5</v>
      </c>
      <c r="KX255">
        <v>6</v>
      </c>
      <c r="KY255">
        <v>7</v>
      </c>
      <c r="LF255">
        <v>5</v>
      </c>
      <c r="LH255">
        <v>256</v>
      </c>
      <c r="LI255">
        <v>1000</v>
      </c>
      <c r="LJ255">
        <v>0</v>
      </c>
    </row>
    <row r="256" spans="1:322">
      <c r="A256" t="s">
        <v>1918</v>
      </c>
      <c r="B256">
        <v>254</v>
      </c>
      <c r="C256" t="s">
        <v>1896</v>
      </c>
      <c r="D256" t="s">
        <v>1919</v>
      </c>
      <c r="E256">
        <v>23</v>
      </c>
      <c r="F256">
        <v>34</v>
      </c>
      <c r="O256">
        <v>1</v>
      </c>
      <c r="Y256" t="s">
        <v>1920</v>
      </c>
      <c r="AA256" t="s">
        <v>445</v>
      </c>
      <c r="AC256" t="s">
        <v>1920</v>
      </c>
      <c r="AE256" t="s">
        <v>1921</v>
      </c>
      <c r="AF256" t="s">
        <v>702</v>
      </c>
      <c r="DA256" t="s">
        <v>1922</v>
      </c>
      <c r="DC256" t="s">
        <v>1923</v>
      </c>
      <c r="DD256" t="s">
        <v>1924</v>
      </c>
      <c r="DK256">
        <v>12</v>
      </c>
      <c r="DL256">
        <v>12</v>
      </c>
      <c r="DM256">
        <v>12</v>
      </c>
      <c r="EA256">
        <v>1</v>
      </c>
      <c r="EB256">
        <v>0</v>
      </c>
      <c r="ED256" t="s">
        <v>372</v>
      </c>
      <c r="EG256" t="s">
        <v>1098</v>
      </c>
      <c r="EQ256" t="s">
        <v>370</v>
      </c>
      <c r="ER256" t="s">
        <v>370</v>
      </c>
      <c r="ES256" t="s">
        <v>1534</v>
      </c>
      <c r="EW256">
        <v>1</v>
      </c>
      <c r="EY256">
        <v>1</v>
      </c>
      <c r="EZ256">
        <v>1</v>
      </c>
      <c r="FH256">
        <v>1</v>
      </c>
      <c r="FJ256">
        <v>1</v>
      </c>
      <c r="FW256">
        <v>1</v>
      </c>
      <c r="FX256">
        <v>20</v>
      </c>
      <c r="GL256">
        <v>1</v>
      </c>
      <c r="GM256">
        <v>1</v>
      </c>
      <c r="GR256">
        <v>1</v>
      </c>
      <c r="GS256">
        <v>8</v>
      </c>
      <c r="GT256">
        <v>1</v>
      </c>
      <c r="GU256">
        <v>0</v>
      </c>
      <c r="GV256">
        <v>1</v>
      </c>
      <c r="HF256">
        <v>1</v>
      </c>
      <c r="HH256" t="s">
        <v>495</v>
      </c>
      <c r="HI256" t="s">
        <v>430</v>
      </c>
      <c r="IB256">
        <v>100</v>
      </c>
      <c r="IC256" t="s">
        <v>432</v>
      </c>
      <c r="ID256">
        <v>20</v>
      </c>
      <c r="IE256" t="s">
        <v>433</v>
      </c>
      <c r="IF256">
        <v>375</v>
      </c>
      <c r="IG256" t="s">
        <v>571</v>
      </c>
      <c r="IH256">
        <v>50</v>
      </c>
      <c r="II256" t="s">
        <v>1925</v>
      </c>
      <c r="JP256">
        <v>1</v>
      </c>
      <c r="JQ256">
        <v>25</v>
      </c>
      <c r="JR256">
        <v>10</v>
      </c>
      <c r="JX256">
        <v>8</v>
      </c>
      <c r="JY256">
        <v>128</v>
      </c>
      <c r="LF256">
        <v>4</v>
      </c>
      <c r="LH256">
        <v>256</v>
      </c>
      <c r="LI256">
        <v>1000</v>
      </c>
      <c r="LJ256">
        <v>0</v>
      </c>
    </row>
    <row r="257" spans="1:322">
      <c r="A257" t="s">
        <v>1926</v>
      </c>
      <c r="B257">
        <v>255</v>
      </c>
      <c r="C257" t="s">
        <v>1896</v>
      </c>
      <c r="D257" t="s">
        <v>1927</v>
      </c>
      <c r="E257">
        <v>24</v>
      </c>
      <c r="F257">
        <v>42</v>
      </c>
      <c r="CT257" t="s">
        <v>1928</v>
      </c>
      <c r="DH257">
        <v>6</v>
      </c>
      <c r="DI257">
        <v>4</v>
      </c>
      <c r="EA257">
        <v>1</v>
      </c>
      <c r="EB257">
        <v>0</v>
      </c>
      <c r="ED257" t="s">
        <v>372</v>
      </c>
      <c r="EE257">
        <v>4</v>
      </c>
      <c r="EQ257" t="s">
        <v>373</v>
      </c>
      <c r="ER257" t="s">
        <v>373</v>
      </c>
      <c r="ES257" t="s">
        <v>370</v>
      </c>
      <c r="ET257">
        <v>19</v>
      </c>
      <c r="EY257">
        <v>1</v>
      </c>
      <c r="EZ257">
        <v>1</v>
      </c>
      <c r="FH257">
        <v>1</v>
      </c>
      <c r="FW257">
        <v>1</v>
      </c>
      <c r="FX257">
        <v>20</v>
      </c>
      <c r="GL257">
        <v>1</v>
      </c>
      <c r="GM257">
        <v>1</v>
      </c>
      <c r="GR257">
        <v>1</v>
      </c>
      <c r="GS257">
        <v>8</v>
      </c>
      <c r="GT257">
        <v>6</v>
      </c>
      <c r="GU257">
        <v>0</v>
      </c>
      <c r="HB257">
        <v>1</v>
      </c>
      <c r="HC257">
        <v>0</v>
      </c>
      <c r="HD257">
        <v>1</v>
      </c>
      <c r="HH257" t="s">
        <v>1929</v>
      </c>
      <c r="HI257" t="s">
        <v>1930</v>
      </c>
      <c r="HJ257" t="s">
        <v>941</v>
      </c>
      <c r="HK257" t="s">
        <v>1911</v>
      </c>
      <c r="HL257" t="s">
        <v>1221</v>
      </c>
      <c r="HM257" t="s">
        <v>1912</v>
      </c>
      <c r="HN257" t="s">
        <v>1221</v>
      </c>
      <c r="HO257" t="s">
        <v>1913</v>
      </c>
      <c r="IB257">
        <v>5</v>
      </c>
      <c r="IC257" t="s">
        <v>432</v>
      </c>
      <c r="ID257">
        <v>7</v>
      </c>
      <c r="IE257" t="s">
        <v>433</v>
      </c>
      <c r="IF257">
        <v>50</v>
      </c>
      <c r="IG257" t="s">
        <v>1914</v>
      </c>
      <c r="IH257">
        <v>100</v>
      </c>
      <c r="II257" t="s">
        <v>1915</v>
      </c>
      <c r="IJ257">
        <v>25</v>
      </c>
      <c r="IK257" t="s">
        <v>1916</v>
      </c>
      <c r="IL257">
        <v>99</v>
      </c>
      <c r="IM257" t="s">
        <v>1917</v>
      </c>
      <c r="IP257">
        <v>1</v>
      </c>
      <c r="IQ257" t="s">
        <v>1931</v>
      </c>
      <c r="JP257">
        <v>1</v>
      </c>
      <c r="JQ257">
        <v>20</v>
      </c>
      <c r="JR257">
        <v>35</v>
      </c>
      <c r="JW257">
        <v>1</v>
      </c>
      <c r="JX257">
        <v>8</v>
      </c>
      <c r="LF257">
        <v>4</v>
      </c>
      <c r="LH257">
        <v>256</v>
      </c>
      <c r="LI257">
        <v>1000</v>
      </c>
      <c r="LJ257">
        <v>0</v>
      </c>
    </row>
    <row r="258" spans="1:322">
      <c r="A258" t="s">
        <v>1932</v>
      </c>
      <c r="B258">
        <v>256</v>
      </c>
      <c r="C258" t="s">
        <v>1896</v>
      </c>
      <c r="D258" t="s">
        <v>1933</v>
      </c>
      <c r="F258">
        <v>43</v>
      </c>
      <c r="L258" t="s">
        <v>1934</v>
      </c>
      <c r="S258" t="s">
        <v>1935</v>
      </c>
      <c r="AB258" t="s">
        <v>1936</v>
      </c>
      <c r="CX258" t="s">
        <v>1899</v>
      </c>
      <c r="DI258">
        <v>5</v>
      </c>
      <c r="DO258" t="s">
        <v>1935</v>
      </c>
      <c r="EA258">
        <v>1</v>
      </c>
      <c r="EB258">
        <v>0</v>
      </c>
      <c r="ED258" t="s">
        <v>377</v>
      </c>
      <c r="EQ258" t="s">
        <v>839</v>
      </c>
      <c r="ER258" t="s">
        <v>839</v>
      </c>
      <c r="ES258" t="s">
        <v>839</v>
      </c>
      <c r="EW258">
        <v>1</v>
      </c>
      <c r="FJ258">
        <v>1</v>
      </c>
      <c r="FW258">
        <v>6</v>
      </c>
      <c r="FX258">
        <v>20</v>
      </c>
      <c r="GC258" t="s">
        <v>1895</v>
      </c>
      <c r="GJ258">
        <v>15</v>
      </c>
      <c r="GL258">
        <v>1</v>
      </c>
      <c r="GM258">
        <v>1</v>
      </c>
      <c r="GR258">
        <v>1</v>
      </c>
      <c r="GS258">
        <v>8</v>
      </c>
      <c r="GT258">
        <v>6</v>
      </c>
      <c r="GU258">
        <v>0</v>
      </c>
      <c r="GV258">
        <v>1</v>
      </c>
      <c r="IB258">
        <v>6</v>
      </c>
      <c r="IC258" t="s">
        <v>444</v>
      </c>
      <c r="ID258">
        <v>4</v>
      </c>
      <c r="IE258" t="s">
        <v>1937</v>
      </c>
      <c r="IP258">
        <v>17</v>
      </c>
      <c r="IQ258" t="s">
        <v>398</v>
      </c>
      <c r="JP258">
        <v>1</v>
      </c>
      <c r="JX258">
        <v>7</v>
      </c>
      <c r="KM258" t="s">
        <v>460</v>
      </c>
      <c r="KN258">
        <v>2</v>
      </c>
      <c r="KO258">
        <v>0</v>
      </c>
      <c r="KP258">
        <v>0</v>
      </c>
      <c r="KQ258">
        <v>0</v>
      </c>
      <c r="KR258">
        <v>0</v>
      </c>
      <c r="KS258">
        <v>0</v>
      </c>
      <c r="KT258">
        <v>20</v>
      </c>
      <c r="KU258">
        <v>6</v>
      </c>
      <c r="KV258">
        <v>12</v>
      </c>
      <c r="KW258">
        <v>20</v>
      </c>
      <c r="KX258">
        <v>30</v>
      </c>
      <c r="KY258">
        <v>42</v>
      </c>
      <c r="KZ258" t="s">
        <v>1938</v>
      </c>
      <c r="LF258">
        <v>11</v>
      </c>
      <c r="LH258">
        <v>384</v>
      </c>
      <c r="LI258">
        <v>3000</v>
      </c>
      <c r="LJ258">
        <v>0</v>
      </c>
    </row>
    <row r="259" spans="1:322">
      <c r="A259" t="s">
        <v>1939</v>
      </c>
      <c r="B259">
        <v>257</v>
      </c>
      <c r="C259" t="s">
        <v>1896</v>
      </c>
      <c r="D259" t="s">
        <v>1940</v>
      </c>
      <c r="F259">
        <v>44</v>
      </c>
      <c r="S259" t="s">
        <v>1941</v>
      </c>
      <c r="AZ259" t="s">
        <v>598</v>
      </c>
      <c r="BA259" t="s">
        <v>1942</v>
      </c>
      <c r="BB259" t="s">
        <v>608</v>
      </c>
      <c r="BC259" t="s">
        <v>609</v>
      </c>
      <c r="BD259" t="s">
        <v>602</v>
      </c>
      <c r="BE259" t="s">
        <v>603</v>
      </c>
      <c r="BF259" t="s">
        <v>604</v>
      </c>
      <c r="BG259" t="s">
        <v>605</v>
      </c>
      <c r="BH259" t="s">
        <v>606</v>
      </c>
      <c r="BI259" t="s">
        <v>607</v>
      </c>
      <c r="BJ259" t="s">
        <v>600</v>
      </c>
      <c r="BK259" t="s">
        <v>1943</v>
      </c>
      <c r="BL259" t="s">
        <v>832</v>
      </c>
      <c r="BM259" t="s">
        <v>835</v>
      </c>
      <c r="BN259" t="s">
        <v>849</v>
      </c>
      <c r="BO259" t="s">
        <v>1944</v>
      </c>
      <c r="BP259" t="s">
        <v>1945</v>
      </c>
      <c r="BQ259" t="s">
        <v>1946</v>
      </c>
      <c r="BR259" t="s">
        <v>1947</v>
      </c>
      <c r="BS259" t="s">
        <v>1948</v>
      </c>
      <c r="BT259" t="s">
        <v>836</v>
      </c>
      <c r="BU259" t="s">
        <v>837</v>
      </c>
      <c r="BV259" t="s">
        <v>1949</v>
      </c>
      <c r="BW259" t="s">
        <v>1950</v>
      </c>
      <c r="BX259" t="s">
        <v>857</v>
      </c>
      <c r="BY259" t="s">
        <v>1951</v>
      </c>
      <c r="BZ259" t="s">
        <v>1952</v>
      </c>
      <c r="CA259" t="s">
        <v>1953</v>
      </c>
      <c r="CB259" t="s">
        <v>1954</v>
      </c>
      <c r="CC259" t="s">
        <v>1955</v>
      </c>
      <c r="CD259">
        <v>5</v>
      </c>
      <c r="CF259" t="s">
        <v>456</v>
      </c>
      <c r="CG259" t="s">
        <v>1939</v>
      </c>
      <c r="CH259" t="s">
        <v>841</v>
      </c>
      <c r="CT259" t="s">
        <v>1956</v>
      </c>
      <c r="EA259">
        <v>1</v>
      </c>
      <c r="EB259">
        <v>0</v>
      </c>
      <c r="ED259" t="s">
        <v>377</v>
      </c>
      <c r="EQ259" t="s">
        <v>839</v>
      </c>
      <c r="ER259" t="s">
        <v>839</v>
      </c>
      <c r="ES259" t="s">
        <v>839</v>
      </c>
      <c r="EW259">
        <v>1</v>
      </c>
      <c r="FJ259">
        <v>1</v>
      </c>
      <c r="FW259">
        <v>6</v>
      </c>
      <c r="FX259">
        <v>20</v>
      </c>
      <c r="GJ259">
        <v>25</v>
      </c>
      <c r="GL259">
        <v>1</v>
      </c>
      <c r="GM259">
        <v>1</v>
      </c>
      <c r="GR259">
        <v>1</v>
      </c>
      <c r="GS259">
        <v>8</v>
      </c>
      <c r="GT259">
        <v>7</v>
      </c>
      <c r="GU259">
        <v>0</v>
      </c>
      <c r="GV259">
        <v>1</v>
      </c>
      <c r="HN259" t="s">
        <v>495</v>
      </c>
      <c r="HO259" t="s">
        <v>571</v>
      </c>
      <c r="IB259">
        <v>100</v>
      </c>
      <c r="IC259" t="s">
        <v>412</v>
      </c>
      <c r="ID259">
        <v>12</v>
      </c>
      <c r="IE259" t="s">
        <v>413</v>
      </c>
      <c r="IP259">
        <v>10</v>
      </c>
      <c r="IQ259" t="s">
        <v>398</v>
      </c>
      <c r="JP259">
        <v>1</v>
      </c>
      <c r="JX259">
        <v>8</v>
      </c>
      <c r="JY259">
        <v>96</v>
      </c>
      <c r="JZ259">
        <v>6</v>
      </c>
      <c r="KA259">
        <v>3</v>
      </c>
      <c r="KB259">
        <v>4</v>
      </c>
      <c r="KC259">
        <v>5</v>
      </c>
      <c r="KD259">
        <v>5</v>
      </c>
      <c r="KE259">
        <v>5</v>
      </c>
      <c r="KF259">
        <v>10</v>
      </c>
      <c r="KG259">
        <v>3</v>
      </c>
      <c r="KH259">
        <v>4</v>
      </c>
      <c r="KI259">
        <v>5</v>
      </c>
      <c r="KJ259">
        <v>5</v>
      </c>
      <c r="KK259">
        <v>5</v>
      </c>
      <c r="KL259" t="s">
        <v>1957</v>
      </c>
      <c r="LF259">
        <v>5</v>
      </c>
      <c r="LG259">
        <v>3</v>
      </c>
      <c r="LH259">
        <v>384</v>
      </c>
      <c r="LI259">
        <v>3000</v>
      </c>
      <c r="LJ259">
        <v>0</v>
      </c>
    </row>
    <row r="260" spans="1:322">
      <c r="A260" t="s">
        <v>1958</v>
      </c>
      <c r="B260">
        <v>258</v>
      </c>
      <c r="C260" t="s">
        <v>1896</v>
      </c>
      <c r="D260" t="s">
        <v>1959</v>
      </c>
      <c r="F260">
        <v>18</v>
      </c>
      <c r="Y260" t="s">
        <v>1959</v>
      </c>
      <c r="AA260" t="s">
        <v>405</v>
      </c>
      <c r="AC260" t="s">
        <v>491</v>
      </c>
      <c r="AD260" t="s">
        <v>420</v>
      </c>
      <c r="AE260" t="s">
        <v>492</v>
      </c>
      <c r="AF260" t="s">
        <v>941</v>
      </c>
      <c r="CT260" t="s">
        <v>1960</v>
      </c>
      <c r="EA260">
        <v>1</v>
      </c>
      <c r="EB260">
        <v>0</v>
      </c>
      <c r="ED260" t="s">
        <v>409</v>
      </c>
      <c r="EQ260" t="s">
        <v>383</v>
      </c>
      <c r="ER260" t="s">
        <v>383</v>
      </c>
      <c r="ES260" t="s">
        <v>383</v>
      </c>
      <c r="EW260">
        <v>1</v>
      </c>
      <c r="FM260">
        <v>1</v>
      </c>
      <c r="FW260">
        <v>6</v>
      </c>
      <c r="FX260">
        <v>20</v>
      </c>
      <c r="GC260" t="s">
        <v>1901</v>
      </c>
      <c r="GL260">
        <v>0</v>
      </c>
      <c r="GM260">
        <v>1</v>
      </c>
      <c r="GR260">
        <v>1</v>
      </c>
      <c r="GS260">
        <v>8</v>
      </c>
      <c r="GT260">
        <v>10</v>
      </c>
      <c r="GU260">
        <v>0</v>
      </c>
      <c r="GV260">
        <v>1</v>
      </c>
      <c r="GW260">
        <v>1</v>
      </c>
      <c r="IB260">
        <v>15</v>
      </c>
      <c r="IC260" t="s">
        <v>979</v>
      </c>
      <c r="ID260">
        <v>70</v>
      </c>
      <c r="IE260" t="s">
        <v>980</v>
      </c>
      <c r="IF260">
        <v>15</v>
      </c>
      <c r="IG260" t="s">
        <v>1278</v>
      </c>
      <c r="IH260">
        <v>60</v>
      </c>
      <c r="II260" t="s">
        <v>1279</v>
      </c>
      <c r="IJ260">
        <v>3000</v>
      </c>
      <c r="IK260" t="s">
        <v>412</v>
      </c>
      <c r="IL260">
        <v>300</v>
      </c>
      <c r="IM260" t="s">
        <v>413</v>
      </c>
      <c r="JP260">
        <v>1</v>
      </c>
      <c r="JX260">
        <v>8</v>
      </c>
      <c r="LF260">
        <v>1</v>
      </c>
      <c r="LH260">
        <v>384</v>
      </c>
      <c r="LI260">
        <v>3000</v>
      </c>
      <c r="LJ260">
        <v>0</v>
      </c>
    </row>
    <row r="261" spans="1:322">
      <c r="A261" t="s">
        <v>1961</v>
      </c>
      <c r="B261">
        <v>259</v>
      </c>
      <c r="C261" t="s">
        <v>1896</v>
      </c>
      <c r="D261" t="s">
        <v>1962</v>
      </c>
      <c r="E261">
        <v>23</v>
      </c>
      <c r="F261">
        <v>35</v>
      </c>
      <c r="H261">
        <v>1</v>
      </c>
      <c r="I261">
        <v>143</v>
      </c>
      <c r="J261">
        <v>38</v>
      </c>
      <c r="K261">
        <v>39</v>
      </c>
      <c r="M261" t="s">
        <v>555</v>
      </c>
      <c r="N261" t="s">
        <v>557</v>
      </c>
      <c r="O261">
        <v>4</v>
      </c>
      <c r="U261" t="s">
        <v>1963</v>
      </c>
      <c r="Y261" t="s">
        <v>1964</v>
      </c>
      <c r="AA261" t="s">
        <v>445</v>
      </c>
      <c r="AC261" t="s">
        <v>1964</v>
      </c>
      <c r="AE261" t="s">
        <v>1921</v>
      </c>
      <c r="AF261" t="s">
        <v>702</v>
      </c>
      <c r="DL261">
        <v>9</v>
      </c>
      <c r="DM261">
        <v>9</v>
      </c>
      <c r="DP261" t="s">
        <v>1965</v>
      </c>
      <c r="DQ261" t="s">
        <v>1963</v>
      </c>
      <c r="EA261">
        <v>1</v>
      </c>
      <c r="EB261">
        <v>0</v>
      </c>
      <c r="ED261" t="s">
        <v>372</v>
      </c>
      <c r="EE261">
        <v>3</v>
      </c>
      <c r="EG261" t="s">
        <v>372</v>
      </c>
      <c r="EQ261" t="s">
        <v>429</v>
      </c>
      <c r="ER261" t="s">
        <v>370</v>
      </c>
      <c r="ES261" t="s">
        <v>374</v>
      </c>
      <c r="ET261">
        <v>16</v>
      </c>
      <c r="EW261">
        <v>1</v>
      </c>
      <c r="EY261">
        <v>1</v>
      </c>
      <c r="EZ261">
        <v>1</v>
      </c>
      <c r="FH261">
        <v>1</v>
      </c>
      <c r="FJ261">
        <v>1</v>
      </c>
      <c r="FW261">
        <v>6</v>
      </c>
      <c r="FX261">
        <v>20</v>
      </c>
      <c r="GL261">
        <v>1</v>
      </c>
      <c r="GM261">
        <v>1</v>
      </c>
      <c r="GR261">
        <v>1</v>
      </c>
      <c r="GS261">
        <v>8</v>
      </c>
      <c r="GT261">
        <v>2</v>
      </c>
      <c r="GU261">
        <v>0</v>
      </c>
      <c r="GV261">
        <v>1</v>
      </c>
      <c r="HF261">
        <v>1</v>
      </c>
      <c r="HH261" t="s">
        <v>1966</v>
      </c>
      <c r="HI261" t="s">
        <v>933</v>
      </c>
      <c r="IB261">
        <v>4</v>
      </c>
      <c r="IC261" t="s">
        <v>1967</v>
      </c>
      <c r="ID261">
        <v>4</v>
      </c>
      <c r="IE261" t="s">
        <v>1968</v>
      </c>
      <c r="IF261">
        <v>375</v>
      </c>
      <c r="IG261" t="s">
        <v>571</v>
      </c>
      <c r="IH261">
        <v>50</v>
      </c>
      <c r="II261" t="s">
        <v>1925</v>
      </c>
      <c r="IJ261">
        <v>1</v>
      </c>
      <c r="IK261" t="s">
        <v>1969</v>
      </c>
      <c r="IP261">
        <v>12</v>
      </c>
      <c r="IQ261" t="s">
        <v>398</v>
      </c>
      <c r="JP261">
        <v>1</v>
      </c>
      <c r="JQ261">
        <v>25</v>
      </c>
      <c r="JR261">
        <v>10</v>
      </c>
      <c r="JX261">
        <v>8</v>
      </c>
      <c r="JY261">
        <v>128</v>
      </c>
      <c r="KM261" t="s">
        <v>399</v>
      </c>
      <c r="KN261">
        <v>6</v>
      </c>
      <c r="KO261">
        <v>5</v>
      </c>
      <c r="KP261">
        <v>10</v>
      </c>
      <c r="KQ261">
        <v>20</v>
      </c>
      <c r="KR261">
        <v>30</v>
      </c>
      <c r="KS261">
        <v>40</v>
      </c>
      <c r="KT261">
        <v>10</v>
      </c>
      <c r="KU261">
        <v>5</v>
      </c>
      <c r="KV261">
        <v>11</v>
      </c>
      <c r="KW261">
        <v>22</v>
      </c>
      <c r="KX261">
        <v>33</v>
      </c>
      <c r="KY261">
        <v>44</v>
      </c>
      <c r="KZ261" t="s">
        <v>1970</v>
      </c>
      <c r="LF261">
        <v>4</v>
      </c>
      <c r="LH261">
        <v>384</v>
      </c>
      <c r="LI261">
        <v>3000</v>
      </c>
      <c r="LJ261">
        <v>0</v>
      </c>
    </row>
    <row r="262" spans="1:322">
      <c r="A262" t="s">
        <v>1971</v>
      </c>
      <c r="B262">
        <v>260</v>
      </c>
      <c r="C262" t="s">
        <v>1896</v>
      </c>
      <c r="D262" t="s">
        <v>1972</v>
      </c>
      <c r="E262">
        <v>25</v>
      </c>
      <c r="F262">
        <v>46</v>
      </c>
      <c r="CT262" t="s">
        <v>1928</v>
      </c>
      <c r="EA262">
        <v>1</v>
      </c>
      <c r="EB262">
        <v>0</v>
      </c>
      <c r="ED262" t="s">
        <v>372</v>
      </c>
      <c r="EE262">
        <v>3</v>
      </c>
      <c r="EG262" t="s">
        <v>372</v>
      </c>
      <c r="EL262" t="s">
        <v>372</v>
      </c>
      <c r="EQ262" t="s">
        <v>429</v>
      </c>
      <c r="ER262" t="s">
        <v>370</v>
      </c>
      <c r="ES262" t="s">
        <v>374</v>
      </c>
      <c r="ET262">
        <v>16</v>
      </c>
      <c r="EW262">
        <v>1</v>
      </c>
      <c r="EY262">
        <v>1</v>
      </c>
      <c r="EZ262">
        <v>1</v>
      </c>
      <c r="FH262">
        <v>1</v>
      </c>
      <c r="FJ262">
        <v>1</v>
      </c>
      <c r="FW262">
        <v>6</v>
      </c>
      <c r="FX262">
        <v>20</v>
      </c>
      <c r="GC262" t="s">
        <v>1926</v>
      </c>
      <c r="GL262">
        <v>1</v>
      </c>
      <c r="GM262">
        <v>1</v>
      </c>
      <c r="GR262">
        <v>1</v>
      </c>
      <c r="GS262">
        <v>8</v>
      </c>
      <c r="GT262">
        <v>2</v>
      </c>
      <c r="GU262">
        <v>0</v>
      </c>
      <c r="GV262">
        <v>1</v>
      </c>
      <c r="HB262">
        <v>1</v>
      </c>
      <c r="HC262">
        <v>0</v>
      </c>
      <c r="HD262">
        <v>1</v>
      </c>
      <c r="HH262" t="s">
        <v>1973</v>
      </c>
      <c r="HI262" t="s">
        <v>430</v>
      </c>
      <c r="HN262">
        <v>0</v>
      </c>
      <c r="HO262" t="s">
        <v>431</v>
      </c>
      <c r="IB262">
        <v>50</v>
      </c>
      <c r="IC262" t="s">
        <v>432</v>
      </c>
      <c r="ID262">
        <v>15</v>
      </c>
      <c r="IE262" t="s">
        <v>433</v>
      </c>
      <c r="IN262">
        <v>4</v>
      </c>
      <c r="IO262" t="s">
        <v>398</v>
      </c>
      <c r="IP262">
        <v>1</v>
      </c>
      <c r="IQ262" t="s">
        <v>1931</v>
      </c>
      <c r="JP262">
        <v>1</v>
      </c>
      <c r="JQ262">
        <v>40</v>
      </c>
      <c r="JR262">
        <v>25</v>
      </c>
      <c r="JX262">
        <v>8</v>
      </c>
      <c r="JY262">
        <v>128</v>
      </c>
      <c r="LF262">
        <v>4</v>
      </c>
      <c r="LH262">
        <v>384</v>
      </c>
      <c r="LI262">
        <v>3000</v>
      </c>
      <c r="LJ262">
        <v>0</v>
      </c>
    </row>
    <row r="263" spans="1:322">
      <c r="A263" t="s">
        <v>1974</v>
      </c>
      <c r="B263">
        <v>261</v>
      </c>
      <c r="C263" t="s">
        <v>1896</v>
      </c>
      <c r="D263" t="s">
        <v>1975</v>
      </c>
      <c r="F263">
        <v>45</v>
      </c>
      <c r="AZ263" t="s">
        <v>604</v>
      </c>
      <c r="BA263" t="s">
        <v>605</v>
      </c>
      <c r="BB263" t="s">
        <v>1949</v>
      </c>
      <c r="BC263" t="s">
        <v>1950</v>
      </c>
      <c r="BD263" t="s">
        <v>849</v>
      </c>
      <c r="BE263" t="s">
        <v>1944</v>
      </c>
      <c r="CB263" t="s">
        <v>1976</v>
      </c>
      <c r="CC263" t="s">
        <v>1955</v>
      </c>
      <c r="CD263">
        <v>5</v>
      </c>
      <c r="CF263" t="s">
        <v>456</v>
      </c>
      <c r="CG263" t="s">
        <v>1977</v>
      </c>
      <c r="CH263" t="s">
        <v>841</v>
      </c>
      <c r="CI263" t="s">
        <v>1895</v>
      </c>
      <c r="CJ263" t="s">
        <v>1978</v>
      </c>
      <c r="CK263" t="s">
        <v>1932</v>
      </c>
      <c r="CL263" t="s">
        <v>1979</v>
      </c>
      <c r="CM263" t="s">
        <v>1980</v>
      </c>
      <c r="CN263" t="s">
        <v>1981</v>
      </c>
      <c r="CO263" t="s">
        <v>1982</v>
      </c>
      <c r="CP263" t="s">
        <v>1983</v>
      </c>
      <c r="CT263" t="s">
        <v>1956</v>
      </c>
      <c r="EA263">
        <v>1</v>
      </c>
      <c r="EB263">
        <v>0</v>
      </c>
      <c r="ED263" t="s">
        <v>377</v>
      </c>
      <c r="EQ263" t="s">
        <v>839</v>
      </c>
      <c r="ER263" t="s">
        <v>839</v>
      </c>
      <c r="ES263" t="s">
        <v>839</v>
      </c>
      <c r="EW263">
        <v>1</v>
      </c>
      <c r="EX263">
        <v>4</v>
      </c>
      <c r="FW263">
        <v>12</v>
      </c>
      <c r="FX263">
        <v>20</v>
      </c>
      <c r="GC263" t="s">
        <v>1932</v>
      </c>
      <c r="GL263">
        <v>0</v>
      </c>
      <c r="GM263">
        <v>1</v>
      </c>
      <c r="GR263">
        <v>1</v>
      </c>
      <c r="GS263">
        <v>8</v>
      </c>
      <c r="GT263">
        <v>13</v>
      </c>
      <c r="GU263">
        <v>0</v>
      </c>
      <c r="GV263">
        <v>1</v>
      </c>
      <c r="HN263" t="s">
        <v>1984</v>
      </c>
      <c r="HO263" t="s">
        <v>1985</v>
      </c>
      <c r="IB263">
        <v>5</v>
      </c>
      <c r="IC263" t="s">
        <v>1986</v>
      </c>
      <c r="IF263">
        <v>5</v>
      </c>
      <c r="IG263" t="s">
        <v>1987</v>
      </c>
      <c r="IH263">
        <v>0</v>
      </c>
      <c r="II263" t="s">
        <v>1988</v>
      </c>
      <c r="IL263">
        <v>3</v>
      </c>
      <c r="IM263" t="s">
        <v>1989</v>
      </c>
      <c r="IN263">
        <v>4</v>
      </c>
      <c r="IO263" t="s">
        <v>1990</v>
      </c>
      <c r="IP263">
        <v>9</v>
      </c>
      <c r="IQ263" t="s">
        <v>398</v>
      </c>
      <c r="JP263">
        <v>1</v>
      </c>
      <c r="JX263">
        <v>7</v>
      </c>
      <c r="KM263" t="s">
        <v>460</v>
      </c>
      <c r="KN263">
        <v>2</v>
      </c>
      <c r="KO263">
        <v>0</v>
      </c>
      <c r="KP263">
        <v>0</v>
      </c>
      <c r="KQ263">
        <v>0</v>
      </c>
      <c r="KR263">
        <v>0</v>
      </c>
      <c r="KS263">
        <v>0</v>
      </c>
      <c r="KT263">
        <v>14</v>
      </c>
      <c r="KU263">
        <v>6</v>
      </c>
      <c r="KV263">
        <v>8</v>
      </c>
      <c r="KW263">
        <v>12</v>
      </c>
      <c r="KX263">
        <v>14</v>
      </c>
      <c r="KY263">
        <v>16</v>
      </c>
      <c r="KZ263" t="s">
        <v>1991</v>
      </c>
      <c r="LF263">
        <v>3</v>
      </c>
      <c r="LH263">
        <v>512</v>
      </c>
      <c r="LI263">
        <v>3000</v>
      </c>
      <c r="LJ263">
        <v>0</v>
      </c>
    </row>
    <row r="264" spans="1:322">
      <c r="A264" t="s">
        <v>1992</v>
      </c>
      <c r="B264">
        <v>262</v>
      </c>
      <c r="C264" t="s">
        <v>1896</v>
      </c>
      <c r="D264" t="s">
        <v>1993</v>
      </c>
      <c r="F264">
        <v>45</v>
      </c>
      <c r="AZ264" t="s">
        <v>602</v>
      </c>
      <c r="BA264" t="s">
        <v>603</v>
      </c>
      <c r="BB264" t="s">
        <v>836</v>
      </c>
      <c r="BC264" t="s">
        <v>837</v>
      </c>
      <c r="BD264" t="s">
        <v>832</v>
      </c>
      <c r="BE264" t="s">
        <v>835</v>
      </c>
      <c r="CB264" t="s">
        <v>1994</v>
      </c>
      <c r="CC264" t="s">
        <v>1955</v>
      </c>
      <c r="CD264">
        <v>5</v>
      </c>
      <c r="CF264" t="s">
        <v>456</v>
      </c>
      <c r="CG264" t="s">
        <v>1995</v>
      </c>
      <c r="CH264" t="s">
        <v>841</v>
      </c>
      <c r="CI264" t="s">
        <v>1895</v>
      </c>
      <c r="CJ264" t="s">
        <v>1978</v>
      </c>
      <c r="CK264" t="s">
        <v>1996</v>
      </c>
      <c r="CL264" t="s">
        <v>1997</v>
      </c>
      <c r="CQ264">
        <v>32</v>
      </c>
      <c r="CT264" t="s">
        <v>1956</v>
      </c>
      <c r="EA264">
        <v>1</v>
      </c>
      <c r="EB264">
        <v>0</v>
      </c>
      <c r="ED264" t="s">
        <v>377</v>
      </c>
      <c r="EQ264" t="s">
        <v>839</v>
      </c>
      <c r="ER264" t="s">
        <v>839</v>
      </c>
      <c r="ES264" t="s">
        <v>839</v>
      </c>
      <c r="EW264">
        <v>1</v>
      </c>
      <c r="EX264">
        <v>4</v>
      </c>
      <c r="FW264">
        <v>12</v>
      </c>
      <c r="FX264">
        <v>20</v>
      </c>
      <c r="GC264" t="s">
        <v>1895</v>
      </c>
      <c r="GL264">
        <v>0</v>
      </c>
      <c r="GM264">
        <v>1</v>
      </c>
      <c r="GR264">
        <v>1</v>
      </c>
      <c r="GS264">
        <v>8</v>
      </c>
      <c r="GT264">
        <v>13</v>
      </c>
      <c r="GU264">
        <v>0</v>
      </c>
      <c r="GV264">
        <v>1</v>
      </c>
      <c r="IB264">
        <v>5</v>
      </c>
      <c r="IC264" t="s">
        <v>1998</v>
      </c>
      <c r="IP264">
        <v>10</v>
      </c>
      <c r="IQ264" t="s">
        <v>398</v>
      </c>
      <c r="JP264">
        <v>1</v>
      </c>
      <c r="JX264">
        <v>8</v>
      </c>
      <c r="KM264" t="s">
        <v>399</v>
      </c>
      <c r="KN264">
        <v>5</v>
      </c>
      <c r="KO264">
        <v>2</v>
      </c>
      <c r="KP264">
        <v>3</v>
      </c>
      <c r="KQ264">
        <v>5</v>
      </c>
      <c r="KR264">
        <v>7</v>
      </c>
      <c r="KS264">
        <v>9</v>
      </c>
      <c r="KT264">
        <v>10</v>
      </c>
      <c r="KU264">
        <v>2</v>
      </c>
      <c r="KV264">
        <v>3</v>
      </c>
      <c r="KW264">
        <v>6</v>
      </c>
      <c r="KX264">
        <v>8</v>
      </c>
      <c r="KY264">
        <v>10</v>
      </c>
      <c r="KZ264" t="s">
        <v>1999</v>
      </c>
      <c r="LF264">
        <v>3</v>
      </c>
      <c r="LH264">
        <v>512</v>
      </c>
      <c r="LI264">
        <v>3000</v>
      </c>
      <c r="LJ264">
        <v>0</v>
      </c>
    </row>
    <row r="265" spans="1:322">
      <c r="A265" t="s">
        <v>2000</v>
      </c>
      <c r="B265">
        <v>263</v>
      </c>
      <c r="C265" t="s">
        <v>1896</v>
      </c>
      <c r="D265" t="s">
        <v>2001</v>
      </c>
      <c r="AW265" t="s">
        <v>2002</v>
      </c>
      <c r="AX265" t="s">
        <v>372</v>
      </c>
      <c r="AZ265" t="s">
        <v>2003</v>
      </c>
      <c r="BA265" t="s">
        <v>420</v>
      </c>
      <c r="EA265">
        <v>1</v>
      </c>
      <c r="EB265">
        <v>0</v>
      </c>
      <c r="ED265" t="s">
        <v>377</v>
      </c>
      <c r="EG265" t="s">
        <v>372</v>
      </c>
      <c r="EL265" t="s">
        <v>372</v>
      </c>
      <c r="EQ265" t="s">
        <v>383</v>
      </c>
      <c r="ER265" t="s">
        <v>383</v>
      </c>
      <c r="ES265" t="s">
        <v>383</v>
      </c>
      <c r="EW265">
        <v>1</v>
      </c>
      <c r="FW265">
        <v>12</v>
      </c>
      <c r="FX265">
        <v>20</v>
      </c>
      <c r="GC265" t="s">
        <v>1901</v>
      </c>
      <c r="GL265">
        <v>0</v>
      </c>
      <c r="GM265">
        <v>0</v>
      </c>
      <c r="GR265">
        <v>0</v>
      </c>
      <c r="GS265">
        <v>8</v>
      </c>
      <c r="GT265">
        <v>0</v>
      </c>
      <c r="GU265">
        <v>0</v>
      </c>
      <c r="GV265">
        <v>1</v>
      </c>
      <c r="HE265">
        <v>1</v>
      </c>
      <c r="IB265">
        <v>20</v>
      </c>
      <c r="IC265" t="s">
        <v>1238</v>
      </c>
      <c r="ID265">
        <v>65</v>
      </c>
      <c r="IE265" t="s">
        <v>2004</v>
      </c>
      <c r="JP265">
        <v>1</v>
      </c>
      <c r="JX265">
        <v>8</v>
      </c>
      <c r="LF265">
        <v>10</v>
      </c>
      <c r="LH265">
        <v>512</v>
      </c>
      <c r="LI265">
        <v>3000</v>
      </c>
      <c r="LJ265">
        <v>0</v>
      </c>
    </row>
    <row r="266" spans="1:322">
      <c r="A266" t="s">
        <v>2005</v>
      </c>
      <c r="B266">
        <v>264</v>
      </c>
      <c r="C266" t="s">
        <v>1896</v>
      </c>
      <c r="D266" t="s">
        <v>2006</v>
      </c>
      <c r="F266">
        <v>47</v>
      </c>
      <c r="X266">
        <v>57347</v>
      </c>
      <c r="Y266" t="s">
        <v>2007</v>
      </c>
      <c r="Z266" t="s">
        <v>2008</v>
      </c>
      <c r="AA266" t="s">
        <v>404</v>
      </c>
      <c r="AB266" t="s">
        <v>420</v>
      </c>
      <c r="AC266" t="s">
        <v>676</v>
      </c>
      <c r="AD266">
        <f>-MIN(LN56,95)</f>
        <v>-95</v>
      </c>
      <c r="AZ266" t="s">
        <v>596</v>
      </c>
      <c r="BA266" t="s">
        <v>2009</v>
      </c>
      <c r="DH266">
        <v>7</v>
      </c>
      <c r="EA266">
        <v>1</v>
      </c>
      <c r="EB266">
        <v>0</v>
      </c>
      <c r="ED266" t="s">
        <v>409</v>
      </c>
      <c r="EQ266" t="s">
        <v>383</v>
      </c>
      <c r="ER266" t="s">
        <v>383</v>
      </c>
      <c r="ES266" t="s">
        <v>383</v>
      </c>
      <c r="EW266">
        <v>1</v>
      </c>
      <c r="FW266">
        <v>12</v>
      </c>
      <c r="FX266">
        <v>20</v>
      </c>
      <c r="GC266" t="s">
        <v>1904</v>
      </c>
      <c r="GL266">
        <v>0</v>
      </c>
      <c r="GM266">
        <v>1</v>
      </c>
      <c r="GR266">
        <v>1</v>
      </c>
      <c r="GS266">
        <v>8</v>
      </c>
      <c r="GT266">
        <v>13</v>
      </c>
      <c r="GU266">
        <v>0</v>
      </c>
      <c r="GV266">
        <v>1</v>
      </c>
      <c r="IB266">
        <v>30</v>
      </c>
      <c r="IC266" t="s">
        <v>2010</v>
      </c>
      <c r="ID266">
        <v>30</v>
      </c>
      <c r="IE266" t="s">
        <v>2011</v>
      </c>
      <c r="IF266">
        <v>200</v>
      </c>
      <c r="IG266" t="s">
        <v>412</v>
      </c>
      <c r="IH266">
        <v>25</v>
      </c>
      <c r="II266" t="s">
        <v>413</v>
      </c>
      <c r="IJ266">
        <v>15</v>
      </c>
      <c r="IK266" t="s">
        <v>2012</v>
      </c>
      <c r="IL266">
        <v>3</v>
      </c>
      <c r="IM266" t="s">
        <v>2013</v>
      </c>
      <c r="IN266">
        <v>10</v>
      </c>
      <c r="IO266" t="s">
        <v>2014</v>
      </c>
      <c r="IP266">
        <v>3</v>
      </c>
      <c r="IQ266" t="s">
        <v>2015</v>
      </c>
      <c r="JP266">
        <v>1</v>
      </c>
      <c r="JX266">
        <v>8</v>
      </c>
      <c r="LF266">
        <v>2</v>
      </c>
      <c r="LH266">
        <v>512</v>
      </c>
      <c r="LI266">
        <v>8000</v>
      </c>
      <c r="LJ266">
        <v>0</v>
      </c>
    </row>
    <row r="267" spans="1:322">
      <c r="A267" t="s">
        <v>2016</v>
      </c>
      <c r="B267">
        <v>265</v>
      </c>
      <c r="C267" t="s">
        <v>1896</v>
      </c>
      <c r="D267" t="s">
        <v>2017</v>
      </c>
      <c r="E267">
        <v>23</v>
      </c>
      <c r="F267">
        <v>34</v>
      </c>
      <c r="O267">
        <v>2</v>
      </c>
      <c r="Y267" t="s">
        <v>2018</v>
      </c>
      <c r="AA267" t="s">
        <v>445</v>
      </c>
      <c r="AC267" t="s">
        <v>2018</v>
      </c>
      <c r="AE267" t="s">
        <v>1921</v>
      </c>
      <c r="AF267" t="s">
        <v>702</v>
      </c>
      <c r="DC267" t="s">
        <v>2019</v>
      </c>
      <c r="DD267" t="s">
        <v>2020</v>
      </c>
      <c r="DK267">
        <v>13</v>
      </c>
      <c r="DL267">
        <v>13</v>
      </c>
      <c r="DM267">
        <v>13</v>
      </c>
      <c r="EA267">
        <v>1</v>
      </c>
      <c r="EB267">
        <v>0</v>
      </c>
      <c r="ED267" t="s">
        <v>372</v>
      </c>
      <c r="EG267" t="s">
        <v>1098</v>
      </c>
      <c r="EQ267" t="s">
        <v>370</v>
      </c>
      <c r="ER267" t="s">
        <v>370</v>
      </c>
      <c r="ES267" t="s">
        <v>1534</v>
      </c>
      <c r="EW267">
        <v>1</v>
      </c>
      <c r="EY267">
        <v>1</v>
      </c>
      <c r="EZ267">
        <v>1</v>
      </c>
      <c r="FH267">
        <v>1</v>
      </c>
      <c r="FJ267">
        <v>1</v>
      </c>
      <c r="FW267">
        <v>12</v>
      </c>
      <c r="FX267">
        <v>20</v>
      </c>
      <c r="GC267" t="s">
        <v>1918</v>
      </c>
      <c r="GL267">
        <v>1</v>
      </c>
      <c r="GM267">
        <v>1</v>
      </c>
      <c r="GR267">
        <v>1</v>
      </c>
      <c r="GS267">
        <v>8</v>
      </c>
      <c r="GT267">
        <v>2</v>
      </c>
      <c r="GU267">
        <v>0</v>
      </c>
      <c r="GV267">
        <v>1</v>
      </c>
      <c r="HF267">
        <v>1</v>
      </c>
      <c r="HH267" t="s">
        <v>495</v>
      </c>
      <c r="HI267" t="s">
        <v>1016</v>
      </c>
      <c r="IB267">
        <v>40</v>
      </c>
      <c r="IC267" t="s">
        <v>2021</v>
      </c>
      <c r="ID267">
        <v>5</v>
      </c>
      <c r="IE267" t="s">
        <v>2022</v>
      </c>
      <c r="IF267">
        <v>375</v>
      </c>
      <c r="IG267" t="s">
        <v>571</v>
      </c>
      <c r="IH267">
        <v>50</v>
      </c>
      <c r="II267" t="s">
        <v>1925</v>
      </c>
      <c r="JP267">
        <v>1</v>
      </c>
      <c r="JQ267">
        <v>25</v>
      </c>
      <c r="JR267">
        <v>10</v>
      </c>
      <c r="JX267">
        <v>8</v>
      </c>
      <c r="JY267">
        <v>128</v>
      </c>
      <c r="LF267">
        <v>12</v>
      </c>
      <c r="LH267">
        <v>512</v>
      </c>
      <c r="LI267">
        <v>8000</v>
      </c>
      <c r="LJ267">
        <v>0</v>
      </c>
    </row>
    <row r="268" spans="1:322">
      <c r="A268" t="s">
        <v>2023</v>
      </c>
      <c r="B268">
        <v>266</v>
      </c>
      <c r="C268" t="s">
        <v>1896</v>
      </c>
      <c r="D268" t="s">
        <v>2024</v>
      </c>
      <c r="E268">
        <v>26</v>
      </c>
      <c r="F268">
        <v>48</v>
      </c>
      <c r="L268" t="s">
        <v>702</v>
      </c>
      <c r="S268" t="s">
        <v>2025</v>
      </c>
      <c r="DH268">
        <v>8</v>
      </c>
      <c r="DI268">
        <v>6</v>
      </c>
      <c r="DO268" t="s">
        <v>2026</v>
      </c>
      <c r="EA268">
        <v>1</v>
      </c>
      <c r="EB268">
        <v>0</v>
      </c>
      <c r="ED268" t="s">
        <v>377</v>
      </c>
      <c r="EQ268" t="s">
        <v>429</v>
      </c>
      <c r="ER268" t="s">
        <v>370</v>
      </c>
      <c r="ES268" t="s">
        <v>383</v>
      </c>
      <c r="ET268">
        <v>23</v>
      </c>
      <c r="EU268">
        <v>12</v>
      </c>
      <c r="FJ268">
        <v>1</v>
      </c>
      <c r="FK268">
        <v>1</v>
      </c>
      <c r="FW268">
        <v>18</v>
      </c>
      <c r="FX268">
        <v>20</v>
      </c>
      <c r="GC268" t="s">
        <v>1939</v>
      </c>
      <c r="GD268" t="s">
        <v>1992</v>
      </c>
      <c r="GL268">
        <v>1</v>
      </c>
      <c r="GM268">
        <v>1</v>
      </c>
      <c r="GN268">
        <v>1</v>
      </c>
      <c r="GP268">
        <v>1</v>
      </c>
      <c r="GQ268">
        <v>6</v>
      </c>
      <c r="GR268">
        <v>0</v>
      </c>
      <c r="GS268">
        <v>5</v>
      </c>
      <c r="GT268">
        <v>8</v>
      </c>
      <c r="GU268">
        <v>1</v>
      </c>
      <c r="GV268">
        <v>1</v>
      </c>
      <c r="IF268">
        <v>3</v>
      </c>
      <c r="IG268" t="s">
        <v>2027</v>
      </c>
      <c r="IH268">
        <v>5</v>
      </c>
      <c r="II268" t="s">
        <v>1592</v>
      </c>
      <c r="IP268">
        <v>10</v>
      </c>
      <c r="IQ268" t="s">
        <v>398</v>
      </c>
      <c r="JP268">
        <v>1</v>
      </c>
      <c r="JS268" t="s">
        <v>2028</v>
      </c>
      <c r="JX268">
        <v>8</v>
      </c>
      <c r="JY268">
        <v>96</v>
      </c>
      <c r="JZ268">
        <v>8</v>
      </c>
      <c r="KA268">
        <v>3</v>
      </c>
      <c r="KB268">
        <v>5</v>
      </c>
      <c r="KC268">
        <v>8</v>
      </c>
      <c r="KD268">
        <v>8</v>
      </c>
      <c r="KE268">
        <v>8</v>
      </c>
      <c r="KF268">
        <v>10</v>
      </c>
      <c r="KG268">
        <v>3</v>
      </c>
      <c r="KH268">
        <v>5</v>
      </c>
      <c r="KI268">
        <v>8</v>
      </c>
      <c r="KJ268">
        <v>8</v>
      </c>
      <c r="KK268">
        <v>8</v>
      </c>
      <c r="KL268" t="s">
        <v>2029</v>
      </c>
      <c r="LF268">
        <v>5</v>
      </c>
      <c r="LH268">
        <v>640</v>
      </c>
      <c r="LI268">
        <v>8000</v>
      </c>
      <c r="LJ268">
        <v>0</v>
      </c>
    </row>
    <row r="269" spans="1:322">
      <c r="A269" t="s">
        <v>2030</v>
      </c>
      <c r="B269">
        <v>267</v>
      </c>
      <c r="C269" t="s">
        <v>1896</v>
      </c>
      <c r="D269" t="s">
        <v>1044</v>
      </c>
      <c r="F269">
        <v>18</v>
      </c>
      <c r="Y269" t="s">
        <v>1044</v>
      </c>
      <c r="AA269" t="s">
        <v>405</v>
      </c>
      <c r="AC269" t="s">
        <v>561</v>
      </c>
      <c r="AD269" t="s">
        <v>420</v>
      </c>
      <c r="AE269" t="s">
        <v>564</v>
      </c>
      <c r="AF269" t="s">
        <v>420</v>
      </c>
      <c r="AG269" t="s">
        <v>563</v>
      </c>
      <c r="AH269" t="s">
        <v>420</v>
      </c>
      <c r="AI269" t="s">
        <v>565</v>
      </c>
      <c r="AJ269" t="s">
        <v>420</v>
      </c>
      <c r="AK269" t="s">
        <v>2031</v>
      </c>
      <c r="AL269" t="s">
        <v>941</v>
      </c>
      <c r="AM269" t="s">
        <v>864</v>
      </c>
      <c r="AN269" t="s">
        <v>2009</v>
      </c>
      <c r="AZ269" t="s">
        <v>1044</v>
      </c>
      <c r="BA269">
        <v>2</v>
      </c>
      <c r="CT269" t="s">
        <v>2032</v>
      </c>
      <c r="EA269">
        <v>1</v>
      </c>
      <c r="EB269">
        <v>0</v>
      </c>
      <c r="ED269" t="s">
        <v>409</v>
      </c>
      <c r="EQ269" t="s">
        <v>383</v>
      </c>
      <c r="ER269" t="s">
        <v>383</v>
      </c>
      <c r="ES269" t="s">
        <v>383</v>
      </c>
      <c r="EW269">
        <v>1</v>
      </c>
      <c r="FM269">
        <v>1</v>
      </c>
      <c r="FW269">
        <v>18</v>
      </c>
      <c r="FX269">
        <v>20</v>
      </c>
      <c r="GC269" t="s">
        <v>1958</v>
      </c>
      <c r="GL269">
        <v>0</v>
      </c>
      <c r="GM269">
        <v>1</v>
      </c>
      <c r="GR269">
        <v>1</v>
      </c>
      <c r="GS269">
        <v>8</v>
      </c>
      <c r="GT269">
        <v>10</v>
      </c>
      <c r="GU269">
        <v>0</v>
      </c>
      <c r="GV269">
        <v>1</v>
      </c>
      <c r="GW269">
        <v>1</v>
      </c>
      <c r="IB269">
        <v>10</v>
      </c>
      <c r="IC269" t="s">
        <v>2033</v>
      </c>
      <c r="ID269">
        <v>75</v>
      </c>
      <c r="IE269" t="s">
        <v>2034</v>
      </c>
      <c r="IF269">
        <v>40</v>
      </c>
      <c r="IG269" t="s">
        <v>2035</v>
      </c>
      <c r="IH269">
        <v>90</v>
      </c>
      <c r="II269" t="s">
        <v>2036</v>
      </c>
      <c r="IJ269">
        <v>3000</v>
      </c>
      <c r="IK269" t="s">
        <v>412</v>
      </c>
      <c r="IL269">
        <v>300</v>
      </c>
      <c r="IM269" t="s">
        <v>413</v>
      </c>
      <c r="IN269">
        <v>1</v>
      </c>
      <c r="IO269" t="s">
        <v>2037</v>
      </c>
      <c r="IP269">
        <v>1</v>
      </c>
      <c r="IQ269" t="s">
        <v>2038</v>
      </c>
      <c r="JP269">
        <v>1</v>
      </c>
      <c r="JX269">
        <v>8</v>
      </c>
      <c r="LF269">
        <v>1</v>
      </c>
      <c r="LH269">
        <v>640</v>
      </c>
      <c r="LI269">
        <v>8000</v>
      </c>
      <c r="LJ269">
        <v>0</v>
      </c>
    </row>
    <row r="270" spans="1:322">
      <c r="A270" t="s">
        <v>2039</v>
      </c>
      <c r="B270">
        <v>268</v>
      </c>
      <c r="C270" t="s">
        <v>1896</v>
      </c>
      <c r="D270" t="s">
        <v>2040</v>
      </c>
      <c r="F270">
        <v>49</v>
      </c>
      <c r="Y270" t="s">
        <v>2041</v>
      </c>
      <c r="AC270" t="s">
        <v>598</v>
      </c>
      <c r="AD270" t="s">
        <v>2042</v>
      </c>
      <c r="AE270" t="s">
        <v>676</v>
      </c>
      <c r="AF270" t="s">
        <v>1777</v>
      </c>
      <c r="AG270" t="s">
        <v>591</v>
      </c>
      <c r="AH270" t="s">
        <v>2028</v>
      </c>
      <c r="AI270" t="s">
        <v>593</v>
      </c>
      <c r="AJ270" t="s">
        <v>2028</v>
      </c>
      <c r="AZ270" t="s">
        <v>561</v>
      </c>
      <c r="BA270" t="s">
        <v>2043</v>
      </c>
      <c r="BB270" t="s">
        <v>564</v>
      </c>
      <c r="BC270" t="s">
        <v>2043</v>
      </c>
      <c r="BD270" t="s">
        <v>563</v>
      </c>
      <c r="BE270" t="s">
        <v>2043</v>
      </c>
      <c r="BF270" t="s">
        <v>565</v>
      </c>
      <c r="BG270" t="s">
        <v>2043</v>
      </c>
      <c r="BH270" t="s">
        <v>600</v>
      </c>
      <c r="BI270" t="s">
        <v>601</v>
      </c>
      <c r="BJ270" t="s">
        <v>602</v>
      </c>
      <c r="BK270" t="s">
        <v>603</v>
      </c>
      <c r="BL270" t="s">
        <v>604</v>
      </c>
      <c r="BM270" t="s">
        <v>605</v>
      </c>
      <c r="BN270" t="s">
        <v>606</v>
      </c>
      <c r="BO270" t="s">
        <v>607</v>
      </c>
      <c r="BP270" t="s">
        <v>608</v>
      </c>
      <c r="BQ270" t="s">
        <v>609</v>
      </c>
      <c r="CB270" t="s">
        <v>2041</v>
      </c>
      <c r="CC270" t="s">
        <v>2041</v>
      </c>
      <c r="CD270">
        <v>1</v>
      </c>
      <c r="CF270" t="s">
        <v>566</v>
      </c>
      <c r="CQ270">
        <v>42</v>
      </c>
      <c r="CT270" t="s">
        <v>1956</v>
      </c>
      <c r="EA270">
        <v>1</v>
      </c>
      <c r="EB270">
        <v>0</v>
      </c>
      <c r="ED270" t="s">
        <v>409</v>
      </c>
      <c r="EQ270" t="s">
        <v>383</v>
      </c>
      <c r="ER270" t="s">
        <v>383</v>
      </c>
      <c r="ES270" t="s">
        <v>383</v>
      </c>
      <c r="EW270">
        <v>1</v>
      </c>
      <c r="EX270">
        <v>4</v>
      </c>
      <c r="FW270">
        <v>18</v>
      </c>
      <c r="FX270">
        <v>20</v>
      </c>
      <c r="GC270" t="s">
        <v>2005</v>
      </c>
      <c r="GD270" t="s">
        <v>2000</v>
      </c>
      <c r="GJ270">
        <v>15</v>
      </c>
      <c r="GL270">
        <v>0</v>
      </c>
      <c r="GM270">
        <v>1</v>
      </c>
      <c r="GR270">
        <v>1</v>
      </c>
      <c r="GS270">
        <v>7</v>
      </c>
      <c r="GT270">
        <v>54</v>
      </c>
      <c r="GU270">
        <v>1</v>
      </c>
      <c r="GV270">
        <v>1</v>
      </c>
      <c r="GW270">
        <v>1</v>
      </c>
      <c r="IB270">
        <v>15</v>
      </c>
      <c r="IC270" t="s">
        <v>616</v>
      </c>
      <c r="ID270">
        <v>40</v>
      </c>
      <c r="IE270" t="s">
        <v>1176</v>
      </c>
      <c r="IF270">
        <v>12</v>
      </c>
      <c r="IG270" t="s">
        <v>618</v>
      </c>
      <c r="IJ270">
        <v>18</v>
      </c>
      <c r="IK270" t="s">
        <v>2044</v>
      </c>
      <c r="IL270">
        <v>2</v>
      </c>
      <c r="IM270" t="s">
        <v>2045</v>
      </c>
      <c r="JP270">
        <v>1</v>
      </c>
      <c r="JX270">
        <v>8</v>
      </c>
      <c r="LF270">
        <v>3</v>
      </c>
      <c r="LH270">
        <v>640</v>
      </c>
      <c r="LI270">
        <v>16000</v>
      </c>
      <c r="LJ270">
        <v>0</v>
      </c>
    </row>
    <row r="271" spans="1:322">
      <c r="A271" t="s">
        <v>2046</v>
      </c>
      <c r="B271">
        <v>269</v>
      </c>
      <c r="C271" t="s">
        <v>1896</v>
      </c>
      <c r="D271" t="s">
        <v>2047</v>
      </c>
      <c r="E271">
        <v>23</v>
      </c>
      <c r="F271">
        <v>35</v>
      </c>
      <c r="H271">
        <v>1</v>
      </c>
      <c r="J271">
        <v>36</v>
      </c>
      <c r="K271">
        <v>37</v>
      </c>
      <c r="N271" t="s">
        <v>555</v>
      </c>
      <c r="O271">
        <v>4</v>
      </c>
      <c r="T271" t="s">
        <v>2048</v>
      </c>
      <c r="U271" t="s">
        <v>2049</v>
      </c>
      <c r="Y271" t="s">
        <v>2050</v>
      </c>
      <c r="AA271" t="s">
        <v>445</v>
      </c>
      <c r="AC271" t="s">
        <v>2050</v>
      </c>
      <c r="AE271" t="s">
        <v>1921</v>
      </c>
      <c r="AF271" t="s">
        <v>702</v>
      </c>
      <c r="DL271">
        <v>10</v>
      </c>
      <c r="DM271">
        <v>11</v>
      </c>
      <c r="DP271" t="s">
        <v>2048</v>
      </c>
      <c r="DQ271" t="s">
        <v>2049</v>
      </c>
      <c r="EA271">
        <v>1</v>
      </c>
      <c r="EB271">
        <v>0</v>
      </c>
      <c r="ED271" t="s">
        <v>372</v>
      </c>
      <c r="EE271">
        <v>3</v>
      </c>
      <c r="EG271" t="s">
        <v>372</v>
      </c>
      <c r="EQ271" t="s">
        <v>429</v>
      </c>
      <c r="ER271" t="s">
        <v>370</v>
      </c>
      <c r="ES271" t="s">
        <v>374</v>
      </c>
      <c r="ET271">
        <v>16</v>
      </c>
      <c r="EW271">
        <v>1</v>
      </c>
      <c r="EZ271">
        <v>1</v>
      </c>
      <c r="FH271">
        <v>1</v>
      </c>
      <c r="FJ271">
        <v>1</v>
      </c>
      <c r="FW271">
        <v>18</v>
      </c>
      <c r="FX271">
        <v>20</v>
      </c>
      <c r="GC271" t="s">
        <v>1961</v>
      </c>
      <c r="GL271">
        <v>1</v>
      </c>
      <c r="GM271">
        <v>1</v>
      </c>
      <c r="GR271">
        <v>1</v>
      </c>
      <c r="GS271">
        <v>8</v>
      </c>
      <c r="GT271">
        <v>4</v>
      </c>
      <c r="GU271">
        <v>0</v>
      </c>
      <c r="GV271">
        <v>1</v>
      </c>
      <c r="HF271">
        <v>1</v>
      </c>
      <c r="HH271">
        <v>0</v>
      </c>
      <c r="HI271" t="s">
        <v>933</v>
      </c>
      <c r="IB271">
        <v>4</v>
      </c>
      <c r="IC271" t="s">
        <v>2051</v>
      </c>
      <c r="IF271">
        <v>375</v>
      </c>
      <c r="IG271" t="s">
        <v>571</v>
      </c>
      <c r="IH271">
        <v>50</v>
      </c>
      <c r="II271" t="s">
        <v>1925</v>
      </c>
      <c r="IJ271">
        <v>1</v>
      </c>
      <c r="IK271" t="s">
        <v>1969</v>
      </c>
      <c r="IP271">
        <v>8</v>
      </c>
      <c r="IQ271" t="s">
        <v>398</v>
      </c>
      <c r="JP271">
        <v>1</v>
      </c>
      <c r="JQ271">
        <v>25</v>
      </c>
      <c r="JR271">
        <v>10</v>
      </c>
      <c r="JX271">
        <v>8</v>
      </c>
      <c r="JY271">
        <v>128</v>
      </c>
      <c r="KM271" t="s">
        <v>460</v>
      </c>
      <c r="KN271">
        <v>1</v>
      </c>
      <c r="KO271">
        <v>0</v>
      </c>
      <c r="KP271">
        <v>0</v>
      </c>
      <c r="KQ271">
        <v>0</v>
      </c>
      <c r="KR271">
        <v>0</v>
      </c>
      <c r="KS271">
        <v>0</v>
      </c>
      <c r="KT271">
        <v>80</v>
      </c>
      <c r="KU271">
        <v>20</v>
      </c>
      <c r="KV271">
        <v>40</v>
      </c>
      <c r="KW271">
        <v>60</v>
      </c>
      <c r="KX271">
        <v>80</v>
      </c>
      <c r="KY271">
        <v>100</v>
      </c>
      <c r="KZ271" t="s">
        <v>1970</v>
      </c>
      <c r="LF271">
        <v>4</v>
      </c>
      <c r="LH271">
        <v>640</v>
      </c>
      <c r="LI271">
        <v>16000</v>
      </c>
      <c r="LJ271">
        <v>0</v>
      </c>
    </row>
    <row r="272" spans="1:322">
      <c r="A272" t="s">
        <v>2052</v>
      </c>
      <c r="B272">
        <v>270</v>
      </c>
      <c r="C272" t="s">
        <v>1896</v>
      </c>
      <c r="D272" t="s">
        <v>2053</v>
      </c>
      <c r="E272">
        <v>27</v>
      </c>
      <c r="F272">
        <v>50</v>
      </c>
      <c r="S272" t="s">
        <v>2054</v>
      </c>
      <c r="AB272" t="s">
        <v>445</v>
      </c>
      <c r="CT272" t="s">
        <v>1928</v>
      </c>
      <c r="DH272">
        <v>9</v>
      </c>
      <c r="DI272">
        <v>7</v>
      </c>
      <c r="DO272" t="s">
        <v>2054</v>
      </c>
      <c r="EA272">
        <v>1</v>
      </c>
      <c r="EB272">
        <v>0</v>
      </c>
      <c r="ED272" t="s">
        <v>372</v>
      </c>
      <c r="EE272">
        <v>4</v>
      </c>
      <c r="EQ272" t="s">
        <v>373</v>
      </c>
      <c r="ER272" t="s">
        <v>373</v>
      </c>
      <c r="ES272" t="s">
        <v>370</v>
      </c>
      <c r="EW272">
        <v>1</v>
      </c>
      <c r="EZ272">
        <v>1</v>
      </c>
      <c r="FH272">
        <v>1</v>
      </c>
      <c r="FJ272">
        <v>1</v>
      </c>
      <c r="FW272">
        <v>18</v>
      </c>
      <c r="FX272">
        <v>20</v>
      </c>
      <c r="GC272" t="s">
        <v>1971</v>
      </c>
      <c r="GL272">
        <v>1</v>
      </c>
      <c r="GM272">
        <v>1</v>
      </c>
      <c r="GR272">
        <v>1</v>
      </c>
      <c r="GS272">
        <v>8</v>
      </c>
      <c r="GT272">
        <v>10</v>
      </c>
      <c r="GU272">
        <v>0</v>
      </c>
      <c r="HB272">
        <v>1</v>
      </c>
      <c r="HC272">
        <v>0</v>
      </c>
      <c r="HD272">
        <v>1</v>
      </c>
      <c r="HH272" t="s">
        <v>495</v>
      </c>
      <c r="HI272" t="s">
        <v>430</v>
      </c>
      <c r="IB272">
        <v>50</v>
      </c>
      <c r="IC272" t="s">
        <v>432</v>
      </c>
      <c r="ID272">
        <v>20</v>
      </c>
      <c r="IE272" t="s">
        <v>433</v>
      </c>
      <c r="IF272">
        <v>6</v>
      </c>
      <c r="IG272" t="s">
        <v>549</v>
      </c>
      <c r="IH272">
        <v>-40</v>
      </c>
      <c r="II272" t="s">
        <v>2055</v>
      </c>
      <c r="IP272">
        <v>1</v>
      </c>
      <c r="IQ272" t="s">
        <v>1931</v>
      </c>
      <c r="JP272">
        <v>1</v>
      </c>
      <c r="JQ272">
        <v>20</v>
      </c>
      <c r="JR272">
        <v>15</v>
      </c>
      <c r="JW272">
        <v>1</v>
      </c>
      <c r="JX272">
        <v>8</v>
      </c>
      <c r="KM272" t="s">
        <v>399</v>
      </c>
      <c r="LF272">
        <v>4</v>
      </c>
      <c r="LH272">
        <v>640</v>
      </c>
      <c r="LI272">
        <v>16000</v>
      </c>
      <c r="LJ272">
        <v>0</v>
      </c>
    </row>
    <row r="273" spans="1:322">
      <c r="A273" t="s">
        <v>1980</v>
      </c>
      <c r="B273">
        <v>271</v>
      </c>
      <c r="C273" t="s">
        <v>1896</v>
      </c>
      <c r="D273" t="s">
        <v>2056</v>
      </c>
      <c r="F273">
        <v>45</v>
      </c>
      <c r="AZ273" t="s">
        <v>604</v>
      </c>
      <c r="BA273" t="s">
        <v>605</v>
      </c>
      <c r="BB273" t="s">
        <v>1949</v>
      </c>
      <c r="BC273" t="s">
        <v>1950</v>
      </c>
      <c r="BD273" t="s">
        <v>849</v>
      </c>
      <c r="BE273" t="s">
        <v>1944</v>
      </c>
      <c r="CB273" t="s">
        <v>2057</v>
      </c>
      <c r="CC273" t="s">
        <v>1955</v>
      </c>
      <c r="CD273">
        <v>5</v>
      </c>
      <c r="CF273" t="s">
        <v>456</v>
      </c>
      <c r="CG273" t="s">
        <v>2058</v>
      </c>
      <c r="CH273" t="s">
        <v>841</v>
      </c>
      <c r="CI273" t="s">
        <v>1932</v>
      </c>
      <c r="CJ273" t="s">
        <v>1979</v>
      </c>
      <c r="CK273" t="s">
        <v>1974</v>
      </c>
      <c r="CL273" t="s">
        <v>2059</v>
      </c>
      <c r="CM273" t="s">
        <v>1982</v>
      </c>
      <c r="CN273" t="s">
        <v>1983</v>
      </c>
      <c r="CT273" t="s">
        <v>1956</v>
      </c>
      <c r="EA273">
        <v>1</v>
      </c>
      <c r="EB273">
        <v>0</v>
      </c>
      <c r="ED273" t="s">
        <v>377</v>
      </c>
      <c r="EQ273" t="s">
        <v>839</v>
      </c>
      <c r="ER273" t="s">
        <v>839</v>
      </c>
      <c r="ES273" t="s">
        <v>839</v>
      </c>
      <c r="EW273">
        <v>1</v>
      </c>
      <c r="EX273">
        <v>4</v>
      </c>
      <c r="FW273">
        <v>24</v>
      </c>
      <c r="FX273">
        <v>20</v>
      </c>
      <c r="GC273" t="s">
        <v>1974</v>
      </c>
      <c r="GL273">
        <v>0</v>
      </c>
      <c r="GM273">
        <v>1</v>
      </c>
      <c r="GR273">
        <v>1</v>
      </c>
      <c r="GS273">
        <v>8</v>
      </c>
      <c r="GT273">
        <v>20</v>
      </c>
      <c r="GU273">
        <v>0</v>
      </c>
      <c r="GV273">
        <v>1</v>
      </c>
      <c r="IB273">
        <v>10</v>
      </c>
      <c r="IC273" t="s">
        <v>2060</v>
      </c>
      <c r="IP273">
        <v>18</v>
      </c>
      <c r="IQ273" t="s">
        <v>398</v>
      </c>
      <c r="JP273">
        <v>1</v>
      </c>
      <c r="JX273">
        <v>8</v>
      </c>
      <c r="KM273" t="s">
        <v>460</v>
      </c>
      <c r="KN273">
        <v>1</v>
      </c>
      <c r="KO273">
        <v>0</v>
      </c>
      <c r="KP273">
        <v>0</v>
      </c>
      <c r="KQ273">
        <v>0</v>
      </c>
      <c r="KR273">
        <v>0</v>
      </c>
      <c r="KS273">
        <v>0</v>
      </c>
      <c r="KT273">
        <v>20</v>
      </c>
      <c r="KU273">
        <v>10</v>
      </c>
      <c r="KV273">
        <v>16</v>
      </c>
      <c r="KW273">
        <v>24</v>
      </c>
      <c r="KX273">
        <v>34</v>
      </c>
      <c r="KY273">
        <v>44</v>
      </c>
      <c r="KZ273" t="s">
        <v>2061</v>
      </c>
      <c r="LF273">
        <v>3</v>
      </c>
      <c r="LH273">
        <v>768</v>
      </c>
      <c r="LI273">
        <v>16000</v>
      </c>
      <c r="LJ273">
        <v>0</v>
      </c>
    </row>
    <row r="274" spans="1:322">
      <c r="A274" t="s">
        <v>1996</v>
      </c>
      <c r="B274">
        <v>272</v>
      </c>
      <c r="C274" t="s">
        <v>1896</v>
      </c>
      <c r="D274" t="s">
        <v>2062</v>
      </c>
      <c r="F274">
        <v>45</v>
      </c>
      <c r="AZ274" t="s">
        <v>602</v>
      </c>
      <c r="BA274" t="s">
        <v>603</v>
      </c>
      <c r="BB274" t="s">
        <v>836</v>
      </c>
      <c r="BC274" t="s">
        <v>837</v>
      </c>
      <c r="BD274" t="s">
        <v>832</v>
      </c>
      <c r="BE274" t="s">
        <v>835</v>
      </c>
      <c r="CB274" t="s">
        <v>2063</v>
      </c>
      <c r="CC274" t="s">
        <v>1955</v>
      </c>
      <c r="CD274">
        <v>5</v>
      </c>
      <c r="CF274" t="s">
        <v>456</v>
      </c>
      <c r="CG274" t="s">
        <v>2064</v>
      </c>
      <c r="CH274" t="s">
        <v>841</v>
      </c>
      <c r="CI274" t="s">
        <v>1895</v>
      </c>
      <c r="CJ274" t="s">
        <v>1978</v>
      </c>
      <c r="CK274" t="s">
        <v>1992</v>
      </c>
      <c r="CL274" t="s">
        <v>2065</v>
      </c>
      <c r="CM274" t="s">
        <v>1982</v>
      </c>
      <c r="CN274" t="s">
        <v>1983</v>
      </c>
      <c r="CQ274">
        <v>32</v>
      </c>
      <c r="CT274" t="s">
        <v>1956</v>
      </c>
      <c r="EA274">
        <v>1</v>
      </c>
      <c r="EB274">
        <v>0</v>
      </c>
      <c r="ED274" t="s">
        <v>377</v>
      </c>
      <c r="EQ274" t="s">
        <v>839</v>
      </c>
      <c r="ER274" t="s">
        <v>839</v>
      </c>
      <c r="ES274" t="s">
        <v>839</v>
      </c>
      <c r="EW274">
        <v>1</v>
      </c>
      <c r="EX274">
        <v>4</v>
      </c>
      <c r="FW274">
        <v>24</v>
      </c>
      <c r="FX274">
        <v>20</v>
      </c>
      <c r="GC274" t="s">
        <v>1992</v>
      </c>
      <c r="GL274">
        <v>0</v>
      </c>
      <c r="GM274">
        <v>1</v>
      </c>
      <c r="GR274">
        <v>1</v>
      </c>
      <c r="GS274">
        <v>8</v>
      </c>
      <c r="GT274">
        <v>20</v>
      </c>
      <c r="GU274">
        <v>0</v>
      </c>
      <c r="GV274">
        <v>1</v>
      </c>
      <c r="IB274">
        <v>10</v>
      </c>
      <c r="IC274" t="s">
        <v>2066</v>
      </c>
      <c r="IF274">
        <v>40</v>
      </c>
      <c r="IG274" t="s">
        <v>2067</v>
      </c>
      <c r="IH274">
        <v>0</v>
      </c>
      <c r="II274" t="s">
        <v>2068</v>
      </c>
      <c r="IP274">
        <v>18</v>
      </c>
      <c r="IQ274" t="s">
        <v>398</v>
      </c>
      <c r="JP274">
        <v>1</v>
      </c>
      <c r="JX274">
        <v>4</v>
      </c>
      <c r="KM274" t="s">
        <v>399</v>
      </c>
      <c r="KN274">
        <v>20</v>
      </c>
      <c r="KO274">
        <v>17</v>
      </c>
      <c r="KP274">
        <v>21</v>
      </c>
      <c r="KQ274">
        <v>26</v>
      </c>
      <c r="KR274">
        <v>32</v>
      </c>
      <c r="KS274">
        <v>39</v>
      </c>
      <c r="KT274">
        <v>50</v>
      </c>
      <c r="KU274">
        <v>19</v>
      </c>
      <c r="KV274">
        <v>23</v>
      </c>
      <c r="KW274">
        <v>28</v>
      </c>
      <c r="KX274">
        <v>34</v>
      </c>
      <c r="KY274">
        <v>41</v>
      </c>
      <c r="KZ274" t="s">
        <v>2069</v>
      </c>
      <c r="LF274">
        <v>3</v>
      </c>
      <c r="LH274">
        <v>768</v>
      </c>
      <c r="LI274">
        <v>32000</v>
      </c>
      <c r="LJ274">
        <v>0</v>
      </c>
    </row>
    <row r="275" spans="1:322">
      <c r="A275" t="s">
        <v>2070</v>
      </c>
      <c r="B275">
        <v>273</v>
      </c>
      <c r="C275" t="s">
        <v>1896</v>
      </c>
      <c r="D275" t="s">
        <v>2071</v>
      </c>
      <c r="F275">
        <v>51</v>
      </c>
      <c r="X275">
        <v>33667</v>
      </c>
      <c r="AB275" t="s">
        <v>1350</v>
      </c>
      <c r="CT275" t="s">
        <v>1906</v>
      </c>
      <c r="DA275" t="s">
        <v>2072</v>
      </c>
      <c r="DI275">
        <v>8</v>
      </c>
      <c r="DO275" t="s">
        <v>2073</v>
      </c>
      <c r="DP275" t="s">
        <v>2074</v>
      </c>
      <c r="EA275">
        <v>1</v>
      </c>
      <c r="EB275">
        <v>0</v>
      </c>
      <c r="ED275" t="s">
        <v>377</v>
      </c>
      <c r="EQ275" t="s">
        <v>383</v>
      </c>
      <c r="ER275" t="s">
        <v>383</v>
      </c>
      <c r="ES275" t="s">
        <v>383</v>
      </c>
      <c r="EW275">
        <v>1</v>
      </c>
      <c r="EZ275">
        <v>1</v>
      </c>
      <c r="FJ275">
        <v>1</v>
      </c>
      <c r="FM275">
        <v>1</v>
      </c>
      <c r="FW275">
        <v>24</v>
      </c>
      <c r="FX275">
        <v>20</v>
      </c>
      <c r="GC275" t="s">
        <v>2005</v>
      </c>
      <c r="GL275">
        <v>0</v>
      </c>
      <c r="GM275">
        <v>1</v>
      </c>
      <c r="GR275">
        <v>1</v>
      </c>
      <c r="GS275">
        <v>8</v>
      </c>
      <c r="GT275">
        <v>15</v>
      </c>
      <c r="GU275">
        <v>0</v>
      </c>
      <c r="GV275">
        <v>1</v>
      </c>
      <c r="HH275" t="s">
        <v>2075</v>
      </c>
      <c r="HI275" t="s">
        <v>2076</v>
      </c>
      <c r="HJ275" t="s">
        <v>445</v>
      </c>
      <c r="HK275" t="s">
        <v>2077</v>
      </c>
      <c r="IB275">
        <v>50</v>
      </c>
      <c r="IC275" t="s">
        <v>1112</v>
      </c>
      <c r="ID275">
        <v>5</v>
      </c>
      <c r="IE275" t="s">
        <v>1113</v>
      </c>
      <c r="IF275">
        <v>150</v>
      </c>
      <c r="IG275" t="s">
        <v>2078</v>
      </c>
      <c r="IH275">
        <v>100</v>
      </c>
      <c r="II275" t="s">
        <v>2079</v>
      </c>
      <c r="IJ275">
        <v>15</v>
      </c>
      <c r="IK275" t="s">
        <v>2080</v>
      </c>
      <c r="IL275">
        <v>40</v>
      </c>
      <c r="IM275" t="s">
        <v>2081</v>
      </c>
      <c r="IN275">
        <v>4</v>
      </c>
      <c r="IO275" t="s">
        <v>549</v>
      </c>
      <c r="JP275">
        <v>1</v>
      </c>
      <c r="JT275">
        <v>9</v>
      </c>
      <c r="JX275">
        <v>8</v>
      </c>
      <c r="JZ275">
        <v>10</v>
      </c>
      <c r="KA275">
        <v>2</v>
      </c>
      <c r="KB275">
        <v>5</v>
      </c>
      <c r="KC275">
        <v>8</v>
      </c>
      <c r="KD275">
        <v>8</v>
      </c>
      <c r="KE275">
        <v>8</v>
      </c>
      <c r="KF275">
        <v>20</v>
      </c>
      <c r="KG275">
        <v>2</v>
      </c>
      <c r="KH275">
        <v>5</v>
      </c>
      <c r="KI275">
        <v>8</v>
      </c>
      <c r="KJ275">
        <v>8</v>
      </c>
      <c r="KK275">
        <v>8</v>
      </c>
      <c r="KM275" t="s">
        <v>1397</v>
      </c>
      <c r="LA275">
        <v>50</v>
      </c>
      <c r="LB275">
        <v>5</v>
      </c>
      <c r="LC275">
        <v>5</v>
      </c>
      <c r="LD275">
        <v>5</v>
      </c>
      <c r="LF275">
        <v>11</v>
      </c>
      <c r="LH275">
        <v>768</v>
      </c>
      <c r="LI275">
        <v>32000</v>
      </c>
      <c r="LJ275">
        <v>0</v>
      </c>
    </row>
    <row r="276" spans="1:322">
      <c r="A276" t="s">
        <v>2082</v>
      </c>
      <c r="B276">
        <v>274</v>
      </c>
      <c r="C276" t="s">
        <v>1896</v>
      </c>
      <c r="D276" t="s">
        <v>2083</v>
      </c>
      <c r="E276">
        <v>23</v>
      </c>
      <c r="F276">
        <v>35</v>
      </c>
      <c r="H276">
        <v>1</v>
      </c>
      <c r="J276">
        <v>38</v>
      </c>
      <c r="K276">
        <v>39</v>
      </c>
      <c r="M276" t="s">
        <v>555</v>
      </c>
      <c r="N276" t="s">
        <v>557</v>
      </c>
      <c r="O276">
        <v>4</v>
      </c>
      <c r="U276" t="s">
        <v>2084</v>
      </c>
      <c r="X276">
        <v>34571</v>
      </c>
      <c r="Y276" t="s">
        <v>2085</v>
      </c>
      <c r="AA276" t="s">
        <v>445</v>
      </c>
      <c r="AC276" t="s">
        <v>2085</v>
      </c>
      <c r="AE276" t="s">
        <v>1921</v>
      </c>
      <c r="AF276" t="s">
        <v>702</v>
      </c>
      <c r="DL276">
        <v>9</v>
      </c>
      <c r="DM276">
        <v>9</v>
      </c>
      <c r="DP276" t="s">
        <v>2086</v>
      </c>
      <c r="DQ276" t="s">
        <v>2084</v>
      </c>
      <c r="EA276">
        <v>1</v>
      </c>
      <c r="EB276">
        <v>0</v>
      </c>
      <c r="ED276" t="s">
        <v>372</v>
      </c>
      <c r="EE276">
        <v>3</v>
      </c>
      <c r="EG276" t="s">
        <v>372</v>
      </c>
      <c r="EQ276" t="s">
        <v>429</v>
      </c>
      <c r="ER276" t="s">
        <v>370</v>
      </c>
      <c r="ES276" t="s">
        <v>374</v>
      </c>
      <c r="ET276">
        <v>16</v>
      </c>
      <c r="EW276">
        <v>1</v>
      </c>
      <c r="EY276">
        <v>1</v>
      </c>
      <c r="EZ276">
        <v>1</v>
      </c>
      <c r="FH276">
        <v>1</v>
      </c>
      <c r="FJ276">
        <v>1</v>
      </c>
      <c r="FW276">
        <v>24</v>
      </c>
      <c r="FX276">
        <v>20</v>
      </c>
      <c r="GC276" t="s">
        <v>2046</v>
      </c>
      <c r="GL276">
        <v>1</v>
      </c>
      <c r="GM276">
        <v>1</v>
      </c>
      <c r="GR276">
        <v>1</v>
      </c>
      <c r="GS276">
        <v>8</v>
      </c>
      <c r="GT276">
        <v>3</v>
      </c>
      <c r="GU276">
        <v>0</v>
      </c>
      <c r="GV276">
        <v>1</v>
      </c>
      <c r="HF276">
        <v>1</v>
      </c>
      <c r="HH276">
        <v>0</v>
      </c>
      <c r="HI276" t="s">
        <v>933</v>
      </c>
      <c r="IB276">
        <v>6</v>
      </c>
      <c r="IC276" t="s">
        <v>2087</v>
      </c>
      <c r="ID276">
        <v>3</v>
      </c>
      <c r="IE276" t="s">
        <v>2088</v>
      </c>
      <c r="IF276">
        <v>375</v>
      </c>
      <c r="IG276" t="s">
        <v>571</v>
      </c>
      <c r="IH276">
        <v>50</v>
      </c>
      <c r="II276" t="s">
        <v>1925</v>
      </c>
      <c r="IJ276">
        <v>1</v>
      </c>
      <c r="IK276" t="s">
        <v>1969</v>
      </c>
      <c r="IP276">
        <v>8</v>
      </c>
      <c r="IQ276" t="s">
        <v>398</v>
      </c>
      <c r="JP276">
        <v>1</v>
      </c>
      <c r="JQ276">
        <v>25</v>
      </c>
      <c r="JR276">
        <v>10</v>
      </c>
      <c r="JX276">
        <v>8</v>
      </c>
      <c r="JY276">
        <v>128</v>
      </c>
      <c r="KM276" t="s">
        <v>437</v>
      </c>
      <c r="KN276">
        <v>15</v>
      </c>
      <c r="KO276">
        <v>8</v>
      </c>
      <c r="KP276">
        <v>10</v>
      </c>
      <c r="KQ276">
        <v>20</v>
      </c>
      <c r="KR276">
        <v>30</v>
      </c>
      <c r="KS276">
        <v>40</v>
      </c>
      <c r="KT276">
        <v>35</v>
      </c>
      <c r="KU276">
        <v>8</v>
      </c>
      <c r="KV276">
        <v>10</v>
      </c>
      <c r="KW276">
        <v>22</v>
      </c>
      <c r="KX276">
        <v>32</v>
      </c>
      <c r="KY276">
        <v>42</v>
      </c>
      <c r="KZ276" t="s">
        <v>1970</v>
      </c>
      <c r="LA276">
        <v>100</v>
      </c>
      <c r="LB276">
        <v>10</v>
      </c>
      <c r="LC276">
        <v>10</v>
      </c>
      <c r="LD276">
        <v>10</v>
      </c>
      <c r="LF276">
        <v>4</v>
      </c>
      <c r="LH276">
        <v>768</v>
      </c>
      <c r="LI276">
        <v>32000</v>
      </c>
      <c r="LJ276">
        <v>0</v>
      </c>
    </row>
    <row r="277" spans="1:322">
      <c r="A277" t="s">
        <v>2089</v>
      </c>
      <c r="B277">
        <v>275</v>
      </c>
      <c r="C277" t="s">
        <v>1896</v>
      </c>
      <c r="D277" t="s">
        <v>2090</v>
      </c>
      <c r="E277">
        <v>12</v>
      </c>
      <c r="F277">
        <v>52</v>
      </c>
      <c r="AB277" t="s">
        <v>1350</v>
      </c>
      <c r="CS277">
        <v>1</v>
      </c>
      <c r="CT277" t="s">
        <v>780</v>
      </c>
      <c r="DA277" t="s">
        <v>2091</v>
      </c>
      <c r="DH277">
        <v>5</v>
      </c>
      <c r="DY277">
        <v>1</v>
      </c>
      <c r="EA277">
        <v>1</v>
      </c>
      <c r="EB277">
        <v>0</v>
      </c>
      <c r="ED277" t="s">
        <v>377</v>
      </c>
      <c r="EE277">
        <v>4</v>
      </c>
      <c r="EQ277" t="s">
        <v>429</v>
      </c>
      <c r="ER277" t="s">
        <v>370</v>
      </c>
      <c r="ES277" t="s">
        <v>374</v>
      </c>
      <c r="ET277">
        <v>21</v>
      </c>
      <c r="FA277">
        <v>1</v>
      </c>
      <c r="FH277">
        <v>1</v>
      </c>
      <c r="FW277">
        <v>24</v>
      </c>
      <c r="FX277">
        <v>20</v>
      </c>
      <c r="GC277" t="s">
        <v>2052</v>
      </c>
      <c r="GL277">
        <v>1</v>
      </c>
      <c r="GM277">
        <v>1</v>
      </c>
      <c r="GR277">
        <v>1</v>
      </c>
      <c r="GS277">
        <v>8</v>
      </c>
      <c r="GT277">
        <v>15</v>
      </c>
      <c r="GU277">
        <v>0</v>
      </c>
      <c r="HB277">
        <v>1</v>
      </c>
      <c r="HC277">
        <v>0</v>
      </c>
      <c r="HD277">
        <v>1</v>
      </c>
      <c r="HH277" t="s">
        <v>495</v>
      </c>
      <c r="HI277" t="s">
        <v>430</v>
      </c>
      <c r="IB277">
        <v>100</v>
      </c>
      <c r="IC277" t="s">
        <v>432</v>
      </c>
      <c r="ID277">
        <v>35</v>
      </c>
      <c r="IE277" t="s">
        <v>433</v>
      </c>
      <c r="IN277">
        <v>38</v>
      </c>
      <c r="IO277" t="s">
        <v>2092</v>
      </c>
      <c r="IP277">
        <v>1</v>
      </c>
      <c r="IQ277" t="s">
        <v>1931</v>
      </c>
      <c r="JP277">
        <v>1</v>
      </c>
      <c r="JQ277">
        <v>60</v>
      </c>
      <c r="JR277">
        <v>25</v>
      </c>
      <c r="JW277">
        <v>1</v>
      </c>
      <c r="JX277">
        <v>8</v>
      </c>
      <c r="LF277">
        <v>13</v>
      </c>
      <c r="LH277">
        <v>768</v>
      </c>
      <c r="LI277">
        <v>32000</v>
      </c>
      <c r="LJ277">
        <v>0</v>
      </c>
    </row>
    <row r="278" spans="1:322">
      <c r="A278" t="s">
        <v>1982</v>
      </c>
      <c r="B278">
        <v>276</v>
      </c>
      <c r="C278" t="s">
        <v>1896</v>
      </c>
      <c r="D278" t="s">
        <v>2093</v>
      </c>
      <c r="F278">
        <v>45</v>
      </c>
      <c r="AZ278" t="s">
        <v>604</v>
      </c>
      <c r="BA278" t="s">
        <v>605</v>
      </c>
      <c r="BB278" t="s">
        <v>602</v>
      </c>
      <c r="BC278" t="s">
        <v>603</v>
      </c>
      <c r="BD278" t="s">
        <v>608</v>
      </c>
      <c r="BE278" t="s">
        <v>609</v>
      </c>
      <c r="BF278" t="s">
        <v>1949</v>
      </c>
      <c r="BG278" t="s">
        <v>1950</v>
      </c>
      <c r="BH278" t="s">
        <v>836</v>
      </c>
      <c r="BI278" t="s">
        <v>837</v>
      </c>
      <c r="BJ278" t="s">
        <v>849</v>
      </c>
      <c r="BK278" t="s">
        <v>1944</v>
      </c>
      <c r="BL278" t="s">
        <v>832</v>
      </c>
      <c r="BM278" t="s">
        <v>835</v>
      </c>
      <c r="CB278" t="s">
        <v>2094</v>
      </c>
      <c r="CC278" t="s">
        <v>1955</v>
      </c>
      <c r="CD278">
        <v>5</v>
      </c>
      <c r="CF278" t="s">
        <v>456</v>
      </c>
      <c r="CG278" t="s">
        <v>2095</v>
      </c>
      <c r="CH278" t="s">
        <v>841</v>
      </c>
      <c r="CI278" t="s">
        <v>2096</v>
      </c>
      <c r="CJ278" t="s">
        <v>841</v>
      </c>
      <c r="CK278" t="s">
        <v>1895</v>
      </c>
      <c r="CL278" t="s">
        <v>1978</v>
      </c>
      <c r="CM278" t="s">
        <v>1980</v>
      </c>
      <c r="CN278" t="s">
        <v>1981</v>
      </c>
      <c r="CQ278">
        <v>32</v>
      </c>
      <c r="CT278" t="s">
        <v>1956</v>
      </c>
      <c r="EA278">
        <v>1</v>
      </c>
      <c r="EB278">
        <v>0</v>
      </c>
      <c r="ED278" t="s">
        <v>377</v>
      </c>
      <c r="EQ278" t="s">
        <v>839</v>
      </c>
      <c r="ER278" t="s">
        <v>839</v>
      </c>
      <c r="ES278" t="s">
        <v>839</v>
      </c>
      <c r="EW278">
        <v>1</v>
      </c>
      <c r="EX278">
        <v>4</v>
      </c>
      <c r="FW278">
        <v>30</v>
      </c>
      <c r="FX278">
        <v>20</v>
      </c>
      <c r="GC278" t="s">
        <v>1980</v>
      </c>
      <c r="GL278">
        <v>0</v>
      </c>
      <c r="GM278">
        <v>1</v>
      </c>
      <c r="GR278">
        <v>1</v>
      </c>
      <c r="GS278">
        <v>8</v>
      </c>
      <c r="GT278">
        <v>20</v>
      </c>
      <c r="GU278">
        <v>0</v>
      </c>
      <c r="GV278">
        <v>1</v>
      </c>
      <c r="IB278">
        <v>5</v>
      </c>
      <c r="IC278" t="s">
        <v>2097</v>
      </c>
      <c r="IP278">
        <v>12</v>
      </c>
      <c r="IQ278" t="s">
        <v>398</v>
      </c>
      <c r="JP278">
        <v>1</v>
      </c>
      <c r="JX278">
        <v>8</v>
      </c>
      <c r="KM278" t="s">
        <v>460</v>
      </c>
      <c r="KN278">
        <v>1</v>
      </c>
      <c r="KO278">
        <v>0</v>
      </c>
      <c r="KP278">
        <v>0</v>
      </c>
      <c r="KQ278">
        <v>0</v>
      </c>
      <c r="KR278">
        <v>0</v>
      </c>
      <c r="KS278">
        <v>0</v>
      </c>
      <c r="KT278">
        <v>50</v>
      </c>
      <c r="KU278">
        <v>8</v>
      </c>
      <c r="KV278">
        <v>14</v>
      </c>
      <c r="KW278">
        <v>22</v>
      </c>
      <c r="KX278">
        <v>28</v>
      </c>
      <c r="KY278">
        <v>34</v>
      </c>
      <c r="KZ278" t="s">
        <v>2098</v>
      </c>
      <c r="LF278">
        <v>3</v>
      </c>
      <c r="LH278">
        <v>896</v>
      </c>
      <c r="LI278">
        <v>64000</v>
      </c>
      <c r="LJ278">
        <v>0</v>
      </c>
    </row>
    <row r="279" spans="1:322">
      <c r="A279" t="s">
        <v>2099</v>
      </c>
      <c r="B279">
        <v>277</v>
      </c>
      <c r="C279" t="s">
        <v>1896</v>
      </c>
      <c r="D279" t="s">
        <v>2100</v>
      </c>
      <c r="E279">
        <v>28</v>
      </c>
      <c r="F279">
        <v>54</v>
      </c>
      <c r="S279" t="s">
        <v>2101</v>
      </c>
      <c r="X279">
        <v>33667</v>
      </c>
      <c r="Y279" t="s">
        <v>2102</v>
      </c>
      <c r="AA279" t="s">
        <v>495</v>
      </c>
      <c r="AB279" t="s">
        <v>702</v>
      </c>
      <c r="CT279" t="s">
        <v>2103</v>
      </c>
      <c r="EA279">
        <v>1</v>
      </c>
      <c r="EB279">
        <v>0</v>
      </c>
      <c r="ED279" t="s">
        <v>409</v>
      </c>
      <c r="EQ279" t="s">
        <v>383</v>
      </c>
      <c r="ER279" t="s">
        <v>383</v>
      </c>
      <c r="ES279" t="s">
        <v>383</v>
      </c>
      <c r="EW279">
        <v>1</v>
      </c>
      <c r="FW279">
        <v>30</v>
      </c>
      <c r="FX279">
        <v>20</v>
      </c>
      <c r="GC279" t="s">
        <v>2023</v>
      </c>
      <c r="GL279">
        <v>0</v>
      </c>
      <c r="GM279">
        <v>1</v>
      </c>
      <c r="GR279">
        <v>1</v>
      </c>
      <c r="GS279">
        <v>8</v>
      </c>
      <c r="GT279">
        <v>27</v>
      </c>
      <c r="GU279">
        <v>2</v>
      </c>
      <c r="GV279">
        <v>1</v>
      </c>
      <c r="GW279">
        <v>1</v>
      </c>
      <c r="GY279">
        <v>1</v>
      </c>
      <c r="GZ279" t="s">
        <v>445</v>
      </c>
      <c r="IB279">
        <v>3000</v>
      </c>
      <c r="IC279" t="s">
        <v>412</v>
      </c>
      <c r="ID279">
        <v>300</v>
      </c>
      <c r="IE279" t="s">
        <v>413</v>
      </c>
      <c r="IF279">
        <v>25</v>
      </c>
      <c r="IG279" t="s">
        <v>1857</v>
      </c>
      <c r="IH279">
        <v>6</v>
      </c>
      <c r="II279" t="s">
        <v>549</v>
      </c>
      <c r="IP279">
        <v>10</v>
      </c>
      <c r="IQ279" t="s">
        <v>398</v>
      </c>
      <c r="JP279">
        <v>1</v>
      </c>
      <c r="JT279">
        <v>32</v>
      </c>
      <c r="JV279">
        <v>3</v>
      </c>
      <c r="JX279">
        <v>8</v>
      </c>
      <c r="JY279">
        <v>96</v>
      </c>
      <c r="JZ279">
        <v>1</v>
      </c>
      <c r="KA279">
        <v>5</v>
      </c>
      <c r="KB279">
        <v>6</v>
      </c>
      <c r="KC279">
        <v>7</v>
      </c>
      <c r="KD279">
        <v>7</v>
      </c>
      <c r="KE279">
        <v>7</v>
      </c>
      <c r="KF279">
        <v>30</v>
      </c>
      <c r="KG279">
        <v>5</v>
      </c>
      <c r="KH279">
        <v>6</v>
      </c>
      <c r="KI279">
        <v>7</v>
      </c>
      <c r="KJ279">
        <v>7</v>
      </c>
      <c r="KK279">
        <v>7</v>
      </c>
      <c r="KL279" t="s">
        <v>2104</v>
      </c>
      <c r="LF279">
        <v>1</v>
      </c>
      <c r="LH279">
        <v>896</v>
      </c>
      <c r="LI279">
        <v>64000</v>
      </c>
      <c r="LJ279">
        <v>0</v>
      </c>
    </row>
    <row r="280" spans="1:322">
      <c r="A280" t="s">
        <v>2105</v>
      </c>
      <c r="B280">
        <v>278</v>
      </c>
      <c r="C280" t="s">
        <v>1896</v>
      </c>
      <c r="D280" t="s">
        <v>2106</v>
      </c>
      <c r="F280">
        <v>18</v>
      </c>
      <c r="Y280" t="s">
        <v>2107</v>
      </c>
      <c r="AA280" t="s">
        <v>495</v>
      </c>
      <c r="AC280" t="s">
        <v>2108</v>
      </c>
      <c r="AD280" t="s">
        <v>2109</v>
      </c>
      <c r="AE280" t="s">
        <v>2110</v>
      </c>
      <c r="AF280" t="s">
        <v>2111</v>
      </c>
      <c r="AG280" t="s">
        <v>2112</v>
      </c>
      <c r="AH280" t="s">
        <v>2113</v>
      </c>
      <c r="CT280" t="s">
        <v>2114</v>
      </c>
      <c r="EA280">
        <v>1</v>
      </c>
      <c r="EB280">
        <v>0</v>
      </c>
      <c r="ED280" t="s">
        <v>409</v>
      </c>
      <c r="EQ280" t="s">
        <v>383</v>
      </c>
      <c r="ER280" t="s">
        <v>383</v>
      </c>
      <c r="ES280" t="s">
        <v>383</v>
      </c>
      <c r="EW280">
        <v>1</v>
      </c>
      <c r="FM280">
        <v>1</v>
      </c>
      <c r="FW280">
        <v>30</v>
      </c>
      <c r="FX280">
        <v>20</v>
      </c>
      <c r="GC280" t="s">
        <v>2030</v>
      </c>
      <c r="GL280">
        <v>0</v>
      </c>
      <c r="GM280">
        <v>1</v>
      </c>
      <c r="GR280">
        <v>1</v>
      </c>
      <c r="GS280">
        <v>8</v>
      </c>
      <c r="GT280">
        <v>12</v>
      </c>
      <c r="GU280">
        <v>0</v>
      </c>
      <c r="GV280">
        <v>1</v>
      </c>
      <c r="GW280">
        <v>1</v>
      </c>
      <c r="IB280">
        <v>3000</v>
      </c>
      <c r="IC280" t="s">
        <v>412</v>
      </c>
      <c r="ID280">
        <v>300</v>
      </c>
      <c r="IE280" t="s">
        <v>413</v>
      </c>
      <c r="JP280">
        <v>1</v>
      </c>
      <c r="JX280">
        <v>6</v>
      </c>
      <c r="KM280" t="s">
        <v>467</v>
      </c>
      <c r="KN280">
        <v>24</v>
      </c>
      <c r="KO280">
        <v>6</v>
      </c>
      <c r="KP280">
        <v>8</v>
      </c>
      <c r="KQ280">
        <v>10</v>
      </c>
      <c r="KR280">
        <v>12</v>
      </c>
      <c r="KS280">
        <v>14</v>
      </c>
      <c r="KT280">
        <v>32</v>
      </c>
      <c r="KU280">
        <v>6</v>
      </c>
      <c r="KV280">
        <v>8</v>
      </c>
      <c r="KW280">
        <v>10</v>
      </c>
      <c r="KX280">
        <v>12</v>
      </c>
      <c r="KY280">
        <v>14</v>
      </c>
      <c r="LA280">
        <v>10</v>
      </c>
      <c r="LF280">
        <v>1</v>
      </c>
      <c r="LH280">
        <v>896</v>
      </c>
      <c r="LI280">
        <v>64000</v>
      </c>
      <c r="LJ280">
        <v>0</v>
      </c>
    </row>
    <row r="281" spans="1:322">
      <c r="A281" t="s">
        <v>2115</v>
      </c>
      <c r="B281">
        <v>279</v>
      </c>
      <c r="C281" t="s">
        <v>1896</v>
      </c>
      <c r="D281" t="s">
        <v>2116</v>
      </c>
      <c r="F281">
        <v>49</v>
      </c>
      <c r="Y281" t="s">
        <v>2041</v>
      </c>
      <c r="AC281" t="s">
        <v>598</v>
      </c>
      <c r="AD281" t="s">
        <v>2042</v>
      </c>
      <c r="AE281" t="s">
        <v>591</v>
      </c>
      <c r="AF281" t="s">
        <v>2028</v>
      </c>
      <c r="AG281" t="s">
        <v>593</v>
      </c>
      <c r="AH281" t="s">
        <v>2028</v>
      </c>
      <c r="AZ281" t="s">
        <v>561</v>
      </c>
      <c r="BA281" t="s">
        <v>941</v>
      </c>
      <c r="BB281" t="s">
        <v>564</v>
      </c>
      <c r="BC281" t="s">
        <v>941</v>
      </c>
      <c r="BD281" t="s">
        <v>563</v>
      </c>
      <c r="BE281" t="s">
        <v>941</v>
      </c>
      <c r="BF281" t="s">
        <v>565</v>
      </c>
      <c r="BG281" t="s">
        <v>941</v>
      </c>
      <c r="BH281" t="s">
        <v>600</v>
      </c>
      <c r="BI281" t="s">
        <v>601</v>
      </c>
      <c r="BJ281" t="s">
        <v>602</v>
      </c>
      <c r="BK281" t="s">
        <v>603</v>
      </c>
      <c r="BL281" t="s">
        <v>604</v>
      </c>
      <c r="BM281" t="s">
        <v>605</v>
      </c>
      <c r="BN281" t="s">
        <v>606</v>
      </c>
      <c r="BO281" t="s">
        <v>607</v>
      </c>
      <c r="BP281" t="s">
        <v>608</v>
      </c>
      <c r="BQ281" t="s">
        <v>609</v>
      </c>
      <c r="CB281" t="s">
        <v>2117</v>
      </c>
      <c r="CC281" t="s">
        <v>2041</v>
      </c>
      <c r="CD281">
        <v>1</v>
      </c>
      <c r="CF281" t="s">
        <v>566</v>
      </c>
      <c r="CQ281">
        <v>42</v>
      </c>
      <c r="CT281" t="s">
        <v>1956</v>
      </c>
      <c r="EA281">
        <v>1</v>
      </c>
      <c r="EB281">
        <v>0</v>
      </c>
      <c r="ED281" t="s">
        <v>409</v>
      </c>
      <c r="EQ281" t="s">
        <v>383</v>
      </c>
      <c r="ER281" t="s">
        <v>383</v>
      </c>
      <c r="ES281" t="s">
        <v>383</v>
      </c>
      <c r="EW281">
        <v>1</v>
      </c>
      <c r="FW281">
        <v>30</v>
      </c>
      <c r="FX281">
        <v>20</v>
      </c>
      <c r="GC281" t="s">
        <v>2039</v>
      </c>
      <c r="GJ281">
        <v>15</v>
      </c>
      <c r="GL281">
        <v>0</v>
      </c>
      <c r="GM281">
        <v>1</v>
      </c>
      <c r="GR281">
        <v>1</v>
      </c>
      <c r="GS281">
        <v>7</v>
      </c>
      <c r="GT281">
        <v>70</v>
      </c>
      <c r="GU281">
        <v>1</v>
      </c>
      <c r="GV281">
        <v>1</v>
      </c>
      <c r="GW281">
        <v>1</v>
      </c>
      <c r="IB281">
        <v>15</v>
      </c>
      <c r="IC281" t="s">
        <v>616</v>
      </c>
      <c r="ID281">
        <v>40</v>
      </c>
      <c r="IE281" t="s">
        <v>1176</v>
      </c>
      <c r="IF281">
        <v>5</v>
      </c>
      <c r="IG281" t="s">
        <v>1037</v>
      </c>
      <c r="IH281">
        <v>90</v>
      </c>
      <c r="II281" t="s">
        <v>1038</v>
      </c>
      <c r="IJ281">
        <v>24</v>
      </c>
      <c r="IK281" t="s">
        <v>2044</v>
      </c>
      <c r="IL281">
        <v>3</v>
      </c>
      <c r="IM281" t="s">
        <v>2045</v>
      </c>
      <c r="JP281">
        <v>1</v>
      </c>
      <c r="JX281">
        <v>8</v>
      </c>
      <c r="LF281">
        <v>3</v>
      </c>
      <c r="LH281">
        <v>896</v>
      </c>
      <c r="LI281">
        <v>64000</v>
      </c>
      <c r="LJ281">
        <v>0</v>
      </c>
    </row>
    <row r="282" spans="1:322">
      <c r="A282" t="s">
        <v>2118</v>
      </c>
      <c r="B282">
        <v>280</v>
      </c>
      <c r="C282" t="s">
        <v>1896</v>
      </c>
      <c r="D282" t="s">
        <v>2119</v>
      </c>
      <c r="E282">
        <v>23</v>
      </c>
      <c r="F282">
        <v>34</v>
      </c>
      <c r="I282">
        <v>40</v>
      </c>
      <c r="J282">
        <v>143</v>
      </c>
      <c r="K282">
        <v>41</v>
      </c>
      <c r="M282" t="s">
        <v>1460</v>
      </c>
      <c r="N282" t="s">
        <v>498</v>
      </c>
      <c r="S282" t="s">
        <v>2120</v>
      </c>
      <c r="T282" t="s">
        <v>2121</v>
      </c>
      <c r="U282" t="s">
        <v>2122</v>
      </c>
      <c r="Y282" t="s">
        <v>2123</v>
      </c>
      <c r="AA282">
        <v>375</v>
      </c>
      <c r="AB282" t="s">
        <v>555</v>
      </c>
      <c r="AC282" t="s">
        <v>2123</v>
      </c>
      <c r="AE282" t="s">
        <v>1921</v>
      </c>
      <c r="AF282" t="s">
        <v>1350</v>
      </c>
      <c r="DK282">
        <v>14</v>
      </c>
      <c r="DL282">
        <v>83</v>
      </c>
      <c r="DM282">
        <v>15</v>
      </c>
      <c r="DO282" t="s">
        <v>2120</v>
      </c>
      <c r="DP282" t="s">
        <v>2121</v>
      </c>
      <c r="DQ282" t="s">
        <v>2122</v>
      </c>
      <c r="EA282">
        <v>1</v>
      </c>
      <c r="EB282">
        <v>0</v>
      </c>
      <c r="ED282" t="s">
        <v>372</v>
      </c>
      <c r="EG282" t="s">
        <v>1098</v>
      </c>
      <c r="EQ282" t="s">
        <v>370</v>
      </c>
      <c r="ER282" t="s">
        <v>370</v>
      </c>
      <c r="ES282" t="s">
        <v>1534</v>
      </c>
      <c r="EW282">
        <v>1</v>
      </c>
      <c r="EY282">
        <v>1</v>
      </c>
      <c r="EZ282">
        <v>1</v>
      </c>
      <c r="FH282">
        <v>1</v>
      </c>
      <c r="FJ282">
        <v>1</v>
      </c>
      <c r="FW282">
        <v>30</v>
      </c>
      <c r="FX282">
        <v>20</v>
      </c>
      <c r="GC282" t="s">
        <v>2016</v>
      </c>
      <c r="GD282" t="s">
        <v>2082</v>
      </c>
      <c r="GL282">
        <v>1</v>
      </c>
      <c r="GM282">
        <v>1</v>
      </c>
      <c r="GR282">
        <v>1</v>
      </c>
      <c r="GS282">
        <v>8</v>
      </c>
      <c r="GT282">
        <v>4</v>
      </c>
      <c r="GU282">
        <v>0</v>
      </c>
      <c r="GV282">
        <v>1</v>
      </c>
      <c r="HF282">
        <v>1</v>
      </c>
      <c r="HH282" t="s">
        <v>557</v>
      </c>
      <c r="HI282" t="s">
        <v>2124</v>
      </c>
      <c r="IB282">
        <v>8</v>
      </c>
      <c r="IC282" t="s">
        <v>2125</v>
      </c>
      <c r="ID282">
        <v>6</v>
      </c>
      <c r="IE282" t="s">
        <v>2124</v>
      </c>
      <c r="IF282">
        <v>30</v>
      </c>
      <c r="IG282" t="s">
        <v>792</v>
      </c>
      <c r="IH282">
        <v>15</v>
      </c>
      <c r="II282" t="s">
        <v>793</v>
      </c>
      <c r="IJ282">
        <v>16</v>
      </c>
      <c r="IK282" t="s">
        <v>2126</v>
      </c>
      <c r="IL282">
        <v>10</v>
      </c>
      <c r="IM282" t="s">
        <v>2127</v>
      </c>
      <c r="IN282">
        <v>25</v>
      </c>
      <c r="IO282" t="s">
        <v>1925</v>
      </c>
      <c r="JP282">
        <v>1</v>
      </c>
      <c r="JQ282">
        <v>25</v>
      </c>
      <c r="JR282">
        <v>10</v>
      </c>
      <c r="JX282">
        <v>8</v>
      </c>
      <c r="JY282">
        <v>128</v>
      </c>
      <c r="LF282">
        <v>4</v>
      </c>
      <c r="LG282">
        <v>-3</v>
      </c>
      <c r="LH282">
        <v>896</v>
      </c>
      <c r="LI282">
        <v>64000</v>
      </c>
      <c r="LJ282">
        <v>0</v>
      </c>
    </row>
    <row r="283" spans="1:322">
      <c r="A283" t="s">
        <v>1995</v>
      </c>
      <c r="B283">
        <v>281</v>
      </c>
      <c r="F283">
        <v>125</v>
      </c>
      <c r="S283" t="s">
        <v>2128</v>
      </c>
      <c r="DI283">
        <v>70</v>
      </c>
      <c r="DO283" t="s">
        <v>2128</v>
      </c>
      <c r="EA283">
        <v>1</v>
      </c>
      <c r="EB283">
        <v>0</v>
      </c>
      <c r="ED283" t="s">
        <v>409</v>
      </c>
      <c r="EQ283" t="s">
        <v>429</v>
      </c>
      <c r="ER283" t="s">
        <v>429</v>
      </c>
      <c r="ES283" t="s">
        <v>839</v>
      </c>
      <c r="EW283">
        <v>1</v>
      </c>
      <c r="FW283">
        <v>1</v>
      </c>
      <c r="GL283">
        <v>0</v>
      </c>
      <c r="GM283">
        <v>0</v>
      </c>
      <c r="GV283">
        <v>1</v>
      </c>
      <c r="HN283" t="s">
        <v>2129</v>
      </c>
      <c r="HO283" t="s">
        <v>1985</v>
      </c>
      <c r="IP283">
        <v>5</v>
      </c>
      <c r="IQ283" t="s">
        <v>2130</v>
      </c>
      <c r="JP283">
        <v>1</v>
      </c>
      <c r="JX283">
        <v>8</v>
      </c>
      <c r="LI283">
        <v>0</v>
      </c>
      <c r="LJ283">
        <v>0</v>
      </c>
    </row>
    <row r="284" spans="1:322">
      <c r="A284" t="s">
        <v>2131</v>
      </c>
      <c r="B284">
        <v>282</v>
      </c>
      <c r="E284">
        <v>59</v>
      </c>
      <c r="F284">
        <v>126</v>
      </c>
      <c r="S284" t="s">
        <v>2132</v>
      </c>
      <c r="DI284">
        <v>71</v>
      </c>
      <c r="DO284" t="s">
        <v>2132</v>
      </c>
      <c r="DP284" t="s">
        <v>2133</v>
      </c>
      <c r="DS284">
        <v>8</v>
      </c>
      <c r="DT284" t="s">
        <v>2134</v>
      </c>
      <c r="DU284" t="s">
        <v>1586</v>
      </c>
      <c r="DV284" t="s">
        <v>697</v>
      </c>
      <c r="EA284">
        <v>1</v>
      </c>
      <c r="EB284">
        <v>0</v>
      </c>
      <c r="ED284" t="s">
        <v>409</v>
      </c>
      <c r="EQ284" t="s">
        <v>429</v>
      </c>
      <c r="ER284" t="s">
        <v>429</v>
      </c>
      <c r="ES284" t="s">
        <v>383</v>
      </c>
      <c r="ET284">
        <v>6</v>
      </c>
      <c r="EW284">
        <v>1</v>
      </c>
      <c r="FW284">
        <v>1</v>
      </c>
      <c r="GL284">
        <v>0</v>
      </c>
      <c r="GM284">
        <v>0</v>
      </c>
      <c r="GV284">
        <v>1</v>
      </c>
      <c r="HH284" t="s">
        <v>2135</v>
      </c>
      <c r="HI284" t="s">
        <v>1552</v>
      </c>
      <c r="HJ284" t="s">
        <v>1586</v>
      </c>
      <c r="HK284" t="s">
        <v>697</v>
      </c>
      <c r="IB284">
        <v>30</v>
      </c>
      <c r="IC284" t="s">
        <v>696</v>
      </c>
      <c r="IF284">
        <v>100</v>
      </c>
      <c r="IG284" t="s">
        <v>2136</v>
      </c>
      <c r="IH284">
        <v>120</v>
      </c>
      <c r="II284" t="s">
        <v>2137</v>
      </c>
      <c r="JP284">
        <v>1</v>
      </c>
      <c r="JX284">
        <v>4</v>
      </c>
      <c r="KM284" t="s">
        <v>399</v>
      </c>
      <c r="KN284">
        <v>18</v>
      </c>
      <c r="KO284">
        <v>15</v>
      </c>
      <c r="KP284">
        <v>15</v>
      </c>
      <c r="KQ284">
        <v>15</v>
      </c>
      <c r="KR284">
        <v>15</v>
      </c>
      <c r="KS284">
        <v>15</v>
      </c>
      <c r="KT284">
        <v>37</v>
      </c>
      <c r="KU284">
        <v>15</v>
      </c>
      <c r="KV284">
        <v>15</v>
      </c>
      <c r="KW284">
        <v>15</v>
      </c>
      <c r="KX284">
        <v>15</v>
      </c>
      <c r="KY284">
        <v>15</v>
      </c>
      <c r="LI284">
        <v>0</v>
      </c>
      <c r="LJ284">
        <v>0</v>
      </c>
    </row>
    <row r="285" spans="1:322">
      <c r="A285" t="s">
        <v>2138</v>
      </c>
      <c r="B285">
        <v>283</v>
      </c>
      <c r="P285" t="s">
        <v>2139</v>
      </c>
      <c r="R285">
        <v>1</v>
      </c>
      <c r="CT285" t="s">
        <v>649</v>
      </c>
      <c r="DE285" t="s">
        <v>724</v>
      </c>
      <c r="DI285">
        <v>72</v>
      </c>
      <c r="DO285" t="s">
        <v>2139</v>
      </c>
      <c r="DS285">
        <v>40</v>
      </c>
      <c r="DT285" t="s">
        <v>2134</v>
      </c>
      <c r="EA285">
        <v>1</v>
      </c>
      <c r="EB285">
        <v>0</v>
      </c>
      <c r="ED285" t="s">
        <v>409</v>
      </c>
      <c r="EQ285" t="s">
        <v>429</v>
      </c>
      <c r="ER285" t="s">
        <v>429</v>
      </c>
      <c r="ES285" t="s">
        <v>839</v>
      </c>
      <c r="EW285">
        <v>1</v>
      </c>
      <c r="FW285">
        <v>1</v>
      </c>
      <c r="GL285">
        <v>0</v>
      </c>
      <c r="GM285">
        <v>0</v>
      </c>
      <c r="GV285">
        <v>1</v>
      </c>
      <c r="JP285">
        <v>1</v>
      </c>
      <c r="JX285">
        <v>8</v>
      </c>
      <c r="LI285">
        <v>0</v>
      </c>
      <c r="LJ285">
        <v>0</v>
      </c>
    </row>
    <row r="286" spans="1:322">
      <c r="A286" t="s">
        <v>2140</v>
      </c>
      <c r="B286">
        <v>284</v>
      </c>
      <c r="F286">
        <v>28</v>
      </c>
      <c r="S286" t="s">
        <v>2141</v>
      </c>
      <c r="DD286" t="s">
        <v>2142</v>
      </c>
      <c r="DH286">
        <v>46</v>
      </c>
      <c r="DO286" t="s">
        <v>2141</v>
      </c>
      <c r="EA286">
        <v>1</v>
      </c>
      <c r="EB286">
        <v>0</v>
      </c>
      <c r="ED286" t="s">
        <v>409</v>
      </c>
      <c r="EQ286" t="s">
        <v>429</v>
      </c>
      <c r="ER286" t="s">
        <v>429</v>
      </c>
      <c r="ES286" t="s">
        <v>370</v>
      </c>
      <c r="EW286">
        <v>1</v>
      </c>
      <c r="FW286">
        <v>1</v>
      </c>
      <c r="GL286">
        <v>0</v>
      </c>
      <c r="GM286">
        <v>0</v>
      </c>
      <c r="GV286">
        <v>1</v>
      </c>
      <c r="HH286">
        <v>3</v>
      </c>
      <c r="HI286" t="s">
        <v>2143</v>
      </c>
      <c r="HJ286">
        <v>45</v>
      </c>
      <c r="HK286" t="s">
        <v>2144</v>
      </c>
      <c r="IB286">
        <v>45</v>
      </c>
      <c r="IC286" t="s">
        <v>2144</v>
      </c>
      <c r="ID286">
        <v>3</v>
      </c>
      <c r="IE286" t="s">
        <v>2143</v>
      </c>
      <c r="JP286">
        <v>1</v>
      </c>
      <c r="JX286">
        <v>8</v>
      </c>
      <c r="LI286">
        <v>0</v>
      </c>
      <c r="LJ286">
        <v>0</v>
      </c>
    </row>
    <row r="287" spans="1:322">
      <c r="A287" t="s">
        <v>2145</v>
      </c>
      <c r="B287">
        <v>285</v>
      </c>
      <c r="F287">
        <v>141</v>
      </c>
      <c r="AB287" t="s">
        <v>404</v>
      </c>
      <c r="EA287">
        <v>1</v>
      </c>
      <c r="EB287">
        <v>0</v>
      </c>
      <c r="ED287" t="s">
        <v>409</v>
      </c>
      <c r="EQ287" t="s">
        <v>429</v>
      </c>
      <c r="ER287" t="s">
        <v>429</v>
      </c>
      <c r="ES287" t="s">
        <v>389</v>
      </c>
      <c r="EW287">
        <v>1</v>
      </c>
      <c r="FW287">
        <v>1</v>
      </c>
      <c r="GL287">
        <v>0</v>
      </c>
      <c r="GM287">
        <v>0</v>
      </c>
      <c r="GV287">
        <v>1</v>
      </c>
      <c r="HH287">
        <v>0</v>
      </c>
      <c r="HI287" t="s">
        <v>931</v>
      </c>
      <c r="HJ287">
        <v>0</v>
      </c>
      <c r="HK287" t="s">
        <v>932</v>
      </c>
      <c r="HL287">
        <v>0</v>
      </c>
      <c r="HM287" t="s">
        <v>933</v>
      </c>
      <c r="IF287">
        <v>6</v>
      </c>
      <c r="IG287" t="s">
        <v>935</v>
      </c>
      <c r="IH287">
        <v>1</v>
      </c>
      <c r="II287" t="s">
        <v>936</v>
      </c>
      <c r="IJ287">
        <v>40</v>
      </c>
      <c r="IK287" t="s">
        <v>2146</v>
      </c>
      <c r="IL287">
        <v>0</v>
      </c>
      <c r="IM287" t="s">
        <v>2147</v>
      </c>
      <c r="JP287">
        <v>1</v>
      </c>
      <c r="JX287">
        <v>8</v>
      </c>
      <c r="LI287">
        <v>0</v>
      </c>
      <c r="LJ287">
        <v>0</v>
      </c>
    </row>
    <row r="288" spans="1:322">
      <c r="A288" t="s">
        <v>2148</v>
      </c>
      <c r="B288">
        <v>286</v>
      </c>
      <c r="P288" t="s">
        <v>2149</v>
      </c>
      <c r="R288">
        <v>1</v>
      </c>
      <c r="CT288" t="s">
        <v>2150</v>
      </c>
      <c r="DN288" t="s">
        <v>2149</v>
      </c>
      <c r="EA288">
        <v>1</v>
      </c>
      <c r="EB288">
        <v>0</v>
      </c>
      <c r="ED288" t="s">
        <v>409</v>
      </c>
      <c r="EQ288" t="s">
        <v>429</v>
      </c>
      <c r="ER288" t="s">
        <v>429</v>
      </c>
      <c r="ES288" t="s">
        <v>389</v>
      </c>
      <c r="EW288">
        <v>1</v>
      </c>
      <c r="FW288">
        <v>1</v>
      </c>
      <c r="GL288">
        <v>0</v>
      </c>
      <c r="GM288">
        <v>0</v>
      </c>
      <c r="GV288">
        <v>1</v>
      </c>
      <c r="JP288">
        <v>1</v>
      </c>
      <c r="JX288">
        <v>8</v>
      </c>
      <c r="LI288">
        <v>0</v>
      </c>
      <c r="LJ288">
        <v>0</v>
      </c>
    </row>
    <row r="289" spans="1:322">
      <c r="A289" t="s">
        <v>2151</v>
      </c>
      <c r="B289">
        <v>287</v>
      </c>
      <c r="F289">
        <v>28</v>
      </c>
      <c r="S289" t="s">
        <v>2152</v>
      </c>
      <c r="DH289">
        <v>47</v>
      </c>
      <c r="DO289" t="s">
        <v>2152</v>
      </c>
      <c r="DS289">
        <v>16</v>
      </c>
      <c r="DT289" t="s">
        <v>1881</v>
      </c>
      <c r="EA289">
        <v>1</v>
      </c>
      <c r="EB289">
        <v>0</v>
      </c>
      <c r="ED289" t="s">
        <v>409</v>
      </c>
      <c r="EQ289" t="s">
        <v>429</v>
      </c>
      <c r="ER289" t="s">
        <v>429</v>
      </c>
      <c r="ES289" t="s">
        <v>370</v>
      </c>
      <c r="EW289">
        <v>1</v>
      </c>
      <c r="FW289">
        <v>1</v>
      </c>
      <c r="GL289">
        <v>0</v>
      </c>
      <c r="GM289">
        <v>0</v>
      </c>
      <c r="GV289">
        <v>1</v>
      </c>
      <c r="HN289">
        <v>1</v>
      </c>
      <c r="HO289" t="s">
        <v>2153</v>
      </c>
      <c r="JP289">
        <v>1</v>
      </c>
      <c r="JX289">
        <v>8</v>
      </c>
      <c r="LI289">
        <v>0</v>
      </c>
      <c r="LJ289">
        <v>0</v>
      </c>
    </row>
    <row r="290" spans="1:322">
      <c r="A290" t="s">
        <v>2154</v>
      </c>
      <c r="B290">
        <v>288</v>
      </c>
      <c r="F290">
        <v>28</v>
      </c>
      <c r="S290" t="s">
        <v>2155</v>
      </c>
      <c r="DH290">
        <v>47</v>
      </c>
      <c r="DO290" t="s">
        <v>2155</v>
      </c>
      <c r="DS290">
        <v>16</v>
      </c>
      <c r="DT290" t="s">
        <v>1881</v>
      </c>
      <c r="EA290">
        <v>1</v>
      </c>
      <c r="EB290">
        <v>0</v>
      </c>
      <c r="ED290" t="s">
        <v>409</v>
      </c>
      <c r="EQ290" t="s">
        <v>429</v>
      </c>
      <c r="ER290" t="s">
        <v>429</v>
      </c>
      <c r="ES290" t="s">
        <v>370</v>
      </c>
      <c r="EW290">
        <v>1</v>
      </c>
      <c r="FW290">
        <v>1</v>
      </c>
      <c r="GL290">
        <v>0</v>
      </c>
      <c r="GM290">
        <v>0</v>
      </c>
      <c r="GV290">
        <v>1</v>
      </c>
      <c r="HN290" t="s">
        <v>495</v>
      </c>
      <c r="HO290" t="s">
        <v>2156</v>
      </c>
      <c r="IB290">
        <v>20</v>
      </c>
      <c r="IC290" t="s">
        <v>2157</v>
      </c>
      <c r="ID290">
        <v>5</v>
      </c>
      <c r="IE290" t="s">
        <v>2158</v>
      </c>
      <c r="JP290">
        <v>1</v>
      </c>
      <c r="JX290">
        <v>8</v>
      </c>
      <c r="LI290">
        <v>0</v>
      </c>
      <c r="LJ290">
        <v>0</v>
      </c>
    </row>
    <row r="291" spans="1:322">
      <c r="A291" t="s">
        <v>2159</v>
      </c>
      <c r="B291">
        <v>289</v>
      </c>
      <c r="E291">
        <v>60</v>
      </c>
      <c r="F291">
        <v>127</v>
      </c>
      <c r="EA291">
        <v>1</v>
      </c>
      <c r="EB291">
        <v>0</v>
      </c>
      <c r="ED291" t="s">
        <v>409</v>
      </c>
      <c r="EQ291" t="s">
        <v>429</v>
      </c>
      <c r="ER291" t="s">
        <v>429</v>
      </c>
      <c r="ES291" t="s">
        <v>370</v>
      </c>
      <c r="EW291">
        <v>1</v>
      </c>
      <c r="FW291">
        <v>1</v>
      </c>
      <c r="GL291">
        <v>0</v>
      </c>
      <c r="GM291">
        <v>0</v>
      </c>
      <c r="GV291">
        <v>1</v>
      </c>
      <c r="HH291" t="s">
        <v>555</v>
      </c>
      <c r="HI291" t="s">
        <v>2160</v>
      </c>
      <c r="HJ291">
        <v>0</v>
      </c>
      <c r="HK291" t="s">
        <v>1016</v>
      </c>
      <c r="HL291">
        <v>0</v>
      </c>
      <c r="HM291" t="s">
        <v>1842</v>
      </c>
      <c r="IB291">
        <v>25</v>
      </c>
      <c r="IC291" t="s">
        <v>2160</v>
      </c>
      <c r="JP291">
        <v>1</v>
      </c>
      <c r="JX291">
        <v>8</v>
      </c>
      <c r="JZ291">
        <v>1</v>
      </c>
      <c r="KF291">
        <v>3</v>
      </c>
      <c r="LI291">
        <v>0</v>
      </c>
      <c r="LJ291">
        <v>0</v>
      </c>
    </row>
    <row r="292" spans="1:322">
      <c r="A292" t="s">
        <v>2161</v>
      </c>
      <c r="B292">
        <v>290</v>
      </c>
      <c r="F292">
        <v>128</v>
      </c>
      <c r="W292" t="s">
        <v>1025</v>
      </c>
      <c r="EA292">
        <v>1</v>
      </c>
      <c r="EB292">
        <v>0</v>
      </c>
      <c r="ED292" t="s">
        <v>409</v>
      </c>
      <c r="EQ292" t="s">
        <v>429</v>
      </c>
      <c r="ER292" t="s">
        <v>429</v>
      </c>
      <c r="ES292" t="s">
        <v>456</v>
      </c>
      <c r="EW292">
        <v>1</v>
      </c>
      <c r="FW292">
        <v>1</v>
      </c>
      <c r="GL292">
        <v>0</v>
      </c>
      <c r="GM292">
        <v>0</v>
      </c>
      <c r="HH292" t="s">
        <v>495</v>
      </c>
      <c r="HI292" t="s">
        <v>571</v>
      </c>
      <c r="IB292">
        <v>100</v>
      </c>
      <c r="IC292" t="s">
        <v>412</v>
      </c>
      <c r="ID292">
        <v>20</v>
      </c>
      <c r="IE292" t="s">
        <v>413</v>
      </c>
      <c r="JP292">
        <v>1</v>
      </c>
      <c r="JX292">
        <v>8</v>
      </c>
      <c r="LI292">
        <v>0</v>
      </c>
      <c r="LJ292">
        <v>0</v>
      </c>
    </row>
    <row r="293" spans="1:322">
      <c r="A293" t="s">
        <v>2162</v>
      </c>
      <c r="B293">
        <v>291</v>
      </c>
      <c r="P293" t="s">
        <v>2163</v>
      </c>
      <c r="DN293" t="s">
        <v>2163</v>
      </c>
      <c r="EA293">
        <v>1</v>
      </c>
      <c r="EB293">
        <v>0</v>
      </c>
      <c r="ED293" t="s">
        <v>409</v>
      </c>
      <c r="EQ293" t="s">
        <v>429</v>
      </c>
      <c r="ER293" t="s">
        <v>429</v>
      </c>
      <c r="ES293" t="s">
        <v>839</v>
      </c>
      <c r="EW293">
        <v>1</v>
      </c>
      <c r="FW293">
        <v>1</v>
      </c>
      <c r="GL293">
        <v>0</v>
      </c>
      <c r="GM293">
        <v>0</v>
      </c>
      <c r="GV293">
        <v>1</v>
      </c>
      <c r="JP293">
        <v>1</v>
      </c>
      <c r="JX293">
        <v>8</v>
      </c>
      <c r="JZ293">
        <v>10</v>
      </c>
      <c r="KA293">
        <v>5</v>
      </c>
      <c r="KB293">
        <v>5</v>
      </c>
      <c r="KC293">
        <v>5</v>
      </c>
      <c r="KD293">
        <v>5</v>
      </c>
      <c r="KE293">
        <v>5</v>
      </c>
      <c r="KF293">
        <v>20</v>
      </c>
      <c r="KG293">
        <v>5</v>
      </c>
      <c r="KH293">
        <v>5</v>
      </c>
      <c r="KI293">
        <v>5</v>
      </c>
      <c r="KJ293">
        <v>5</v>
      </c>
      <c r="KK293">
        <v>5</v>
      </c>
      <c r="LI293">
        <v>0</v>
      </c>
      <c r="LJ293">
        <v>0</v>
      </c>
    </row>
    <row r="294" spans="1:322">
      <c r="A294" t="s">
        <v>2164</v>
      </c>
      <c r="B294">
        <v>292</v>
      </c>
      <c r="F294">
        <v>98</v>
      </c>
      <c r="DH294">
        <v>48</v>
      </c>
      <c r="DI294">
        <v>73</v>
      </c>
      <c r="EA294">
        <v>1</v>
      </c>
      <c r="EB294">
        <v>0</v>
      </c>
      <c r="ED294" t="s">
        <v>409</v>
      </c>
      <c r="EQ294" t="s">
        <v>429</v>
      </c>
      <c r="ER294" t="s">
        <v>429</v>
      </c>
      <c r="ES294" t="s">
        <v>456</v>
      </c>
      <c r="EW294">
        <v>1</v>
      </c>
      <c r="FW294">
        <v>1</v>
      </c>
      <c r="GL294">
        <v>0</v>
      </c>
      <c r="GM294">
        <v>0</v>
      </c>
      <c r="GV294">
        <v>1</v>
      </c>
      <c r="JP294">
        <v>1</v>
      </c>
      <c r="JX294">
        <v>8</v>
      </c>
      <c r="LI294">
        <v>0</v>
      </c>
      <c r="LJ294">
        <v>0</v>
      </c>
    </row>
    <row r="295" spans="1:322">
      <c r="A295" t="s">
        <v>2165</v>
      </c>
      <c r="B295">
        <v>293</v>
      </c>
      <c r="E295">
        <v>61</v>
      </c>
      <c r="DH295">
        <v>38</v>
      </c>
      <c r="EA295">
        <v>1</v>
      </c>
      <c r="EB295">
        <v>0</v>
      </c>
      <c r="ED295" t="s">
        <v>409</v>
      </c>
      <c r="EQ295" t="s">
        <v>429</v>
      </c>
      <c r="ER295" t="s">
        <v>429</v>
      </c>
      <c r="ES295" t="s">
        <v>456</v>
      </c>
      <c r="EW295">
        <v>1</v>
      </c>
      <c r="FW295">
        <v>1</v>
      </c>
      <c r="GL295">
        <v>0</v>
      </c>
      <c r="GM295">
        <v>0</v>
      </c>
      <c r="GV295">
        <v>1</v>
      </c>
      <c r="JP295">
        <v>1</v>
      </c>
      <c r="JX295">
        <v>8</v>
      </c>
      <c r="LI295">
        <v>0</v>
      </c>
      <c r="LJ295">
        <v>0</v>
      </c>
    </row>
    <row r="296" spans="1:322">
      <c r="A296" t="s">
        <v>1691</v>
      </c>
      <c r="B296">
        <v>294</v>
      </c>
      <c r="F296">
        <v>130</v>
      </c>
      <c r="S296" t="s">
        <v>2166</v>
      </c>
      <c r="Z296" t="s">
        <v>1533</v>
      </c>
      <c r="AC296" t="s">
        <v>491</v>
      </c>
      <c r="AD296">
        <v>-100</v>
      </c>
      <c r="CX296" t="s">
        <v>2167</v>
      </c>
      <c r="CY296" t="s">
        <v>2168</v>
      </c>
      <c r="CZ296" t="s">
        <v>2169</v>
      </c>
      <c r="DH296">
        <v>49</v>
      </c>
      <c r="DO296" t="s">
        <v>2170</v>
      </c>
      <c r="DP296" t="s">
        <v>1835</v>
      </c>
      <c r="DQ296" t="s">
        <v>2171</v>
      </c>
      <c r="DR296" t="s">
        <v>2172</v>
      </c>
      <c r="DS296" t="s">
        <v>2173</v>
      </c>
      <c r="DT296" t="s">
        <v>2174</v>
      </c>
      <c r="DU296">
        <v>35</v>
      </c>
      <c r="DV296" t="s">
        <v>1789</v>
      </c>
      <c r="DW296">
        <v>6</v>
      </c>
      <c r="DX296" t="s">
        <v>2175</v>
      </c>
      <c r="EA296">
        <v>1</v>
      </c>
      <c r="EB296">
        <v>0</v>
      </c>
      <c r="ED296" t="s">
        <v>409</v>
      </c>
      <c r="EQ296" t="s">
        <v>429</v>
      </c>
      <c r="ER296" t="s">
        <v>429</v>
      </c>
      <c r="ES296" t="s">
        <v>456</v>
      </c>
      <c r="EW296">
        <v>1</v>
      </c>
      <c r="FW296">
        <v>1</v>
      </c>
      <c r="GL296">
        <v>0</v>
      </c>
      <c r="GM296">
        <v>0</v>
      </c>
      <c r="GV296">
        <v>1</v>
      </c>
      <c r="HH296" t="s">
        <v>443</v>
      </c>
      <c r="HI296" t="s">
        <v>444</v>
      </c>
      <c r="HN296">
        <v>20</v>
      </c>
      <c r="HO296" t="s">
        <v>2176</v>
      </c>
      <c r="IB296">
        <v>3</v>
      </c>
      <c r="IC296" t="s">
        <v>450</v>
      </c>
      <c r="ID296">
        <v>1</v>
      </c>
      <c r="IE296" t="s">
        <v>451</v>
      </c>
      <c r="JP296">
        <v>1</v>
      </c>
      <c r="JX296">
        <v>8</v>
      </c>
      <c r="LI296">
        <v>0</v>
      </c>
      <c r="LJ296">
        <v>0</v>
      </c>
    </row>
    <row r="297" spans="1:322">
      <c r="A297" t="s">
        <v>2177</v>
      </c>
      <c r="B297">
        <v>295</v>
      </c>
      <c r="F297">
        <v>131</v>
      </c>
      <c r="Z297" t="s">
        <v>2178</v>
      </c>
      <c r="AA297" t="s">
        <v>557</v>
      </c>
      <c r="AC297" t="s">
        <v>491</v>
      </c>
      <c r="AD297" t="s">
        <v>445</v>
      </c>
      <c r="AE297" t="s">
        <v>492</v>
      </c>
      <c r="AF297" t="s">
        <v>702</v>
      </c>
      <c r="AG297" t="s">
        <v>676</v>
      </c>
      <c r="AH297" t="s">
        <v>498</v>
      </c>
      <c r="AI297" t="s">
        <v>893</v>
      </c>
      <c r="AJ297" t="s">
        <v>1460</v>
      </c>
      <c r="CB297" t="s">
        <v>2179</v>
      </c>
      <c r="CF297" t="s">
        <v>456</v>
      </c>
      <c r="CQ297">
        <v>33</v>
      </c>
      <c r="EA297">
        <v>1</v>
      </c>
      <c r="EB297">
        <v>0</v>
      </c>
      <c r="ED297" t="s">
        <v>409</v>
      </c>
      <c r="EQ297" t="s">
        <v>429</v>
      </c>
      <c r="ER297" t="s">
        <v>429</v>
      </c>
      <c r="ES297" t="s">
        <v>1534</v>
      </c>
      <c r="EW297">
        <v>1</v>
      </c>
      <c r="FW297">
        <v>1</v>
      </c>
      <c r="GL297">
        <v>0</v>
      </c>
      <c r="GM297">
        <v>0</v>
      </c>
      <c r="GV297">
        <v>1</v>
      </c>
      <c r="HH297" t="s">
        <v>555</v>
      </c>
      <c r="HI297" t="s">
        <v>2180</v>
      </c>
      <c r="IB297">
        <v>65</v>
      </c>
      <c r="IC297" t="s">
        <v>2180</v>
      </c>
      <c r="ID297">
        <v>250</v>
      </c>
      <c r="IE297" t="s">
        <v>2181</v>
      </c>
      <c r="IF297">
        <v>80</v>
      </c>
      <c r="IG297" t="s">
        <v>1091</v>
      </c>
      <c r="IH297">
        <v>80</v>
      </c>
      <c r="II297" t="s">
        <v>505</v>
      </c>
      <c r="IJ297">
        <v>50</v>
      </c>
      <c r="IK297" t="s">
        <v>1237</v>
      </c>
      <c r="IL297">
        <v>100</v>
      </c>
      <c r="IM297" t="s">
        <v>430</v>
      </c>
      <c r="JP297">
        <v>1</v>
      </c>
      <c r="JX297">
        <v>8</v>
      </c>
      <c r="LI297">
        <v>0</v>
      </c>
      <c r="LJ297">
        <v>0</v>
      </c>
    </row>
    <row r="298" spans="1:322">
      <c r="A298" t="s">
        <v>1863</v>
      </c>
      <c r="B298">
        <v>296</v>
      </c>
      <c r="F298">
        <v>65</v>
      </c>
      <c r="X298">
        <v>65795</v>
      </c>
      <c r="Y298" t="s">
        <v>2182</v>
      </c>
      <c r="Z298" t="s">
        <v>2183</v>
      </c>
      <c r="AB298" t="s">
        <v>495</v>
      </c>
      <c r="AC298" t="s">
        <v>1042</v>
      </c>
      <c r="AD298" t="s">
        <v>1043</v>
      </c>
      <c r="EA298">
        <v>1</v>
      </c>
      <c r="EB298">
        <v>0</v>
      </c>
      <c r="ED298" t="s">
        <v>409</v>
      </c>
      <c r="EQ298" t="s">
        <v>429</v>
      </c>
      <c r="ER298" t="s">
        <v>429</v>
      </c>
      <c r="ES298" t="s">
        <v>370</v>
      </c>
      <c r="EW298">
        <v>1</v>
      </c>
      <c r="FW298">
        <v>1</v>
      </c>
      <c r="GL298">
        <v>0</v>
      </c>
      <c r="GM298">
        <v>0</v>
      </c>
      <c r="GV298">
        <v>1</v>
      </c>
      <c r="GX298">
        <v>1</v>
      </c>
      <c r="IB298">
        <v>30</v>
      </c>
      <c r="IC298" t="s">
        <v>2184</v>
      </c>
      <c r="ID298">
        <v>2</v>
      </c>
      <c r="IE298" t="s">
        <v>2185</v>
      </c>
      <c r="JP298">
        <v>1</v>
      </c>
      <c r="JX298">
        <v>8</v>
      </c>
      <c r="KN298">
        <v>32</v>
      </c>
      <c r="KO298">
        <v>9</v>
      </c>
      <c r="KP298">
        <v>18</v>
      </c>
      <c r="KQ298">
        <v>27</v>
      </c>
      <c r="KR298">
        <v>36</v>
      </c>
      <c r="KS298">
        <v>45</v>
      </c>
      <c r="LI298">
        <v>0</v>
      </c>
      <c r="LJ298">
        <v>0</v>
      </c>
    </row>
    <row r="299" spans="1:322">
      <c r="A299" t="s">
        <v>1803</v>
      </c>
      <c r="B299">
        <v>297</v>
      </c>
      <c r="F299">
        <v>65</v>
      </c>
      <c r="X299">
        <v>65795</v>
      </c>
      <c r="Y299" t="s">
        <v>2186</v>
      </c>
      <c r="Z299" t="s">
        <v>2187</v>
      </c>
      <c r="AB299" t="s">
        <v>495</v>
      </c>
      <c r="AC299" t="s">
        <v>522</v>
      </c>
      <c r="AD299" t="s">
        <v>404</v>
      </c>
      <c r="AE299" t="s">
        <v>893</v>
      </c>
      <c r="AF299" t="s">
        <v>405</v>
      </c>
      <c r="EA299">
        <v>1</v>
      </c>
      <c r="EB299">
        <v>0</v>
      </c>
      <c r="ED299" t="s">
        <v>409</v>
      </c>
      <c r="EQ299" t="s">
        <v>429</v>
      </c>
      <c r="ER299" t="s">
        <v>429</v>
      </c>
      <c r="ES299" t="s">
        <v>370</v>
      </c>
      <c r="EW299">
        <v>1</v>
      </c>
      <c r="FW299">
        <v>1</v>
      </c>
      <c r="GL299">
        <v>0</v>
      </c>
      <c r="GM299">
        <v>0</v>
      </c>
      <c r="GV299">
        <v>1</v>
      </c>
      <c r="GX299">
        <v>1</v>
      </c>
      <c r="IB299">
        <v>30</v>
      </c>
      <c r="IC299" t="s">
        <v>2188</v>
      </c>
      <c r="ID299">
        <v>2</v>
      </c>
      <c r="IE299" t="s">
        <v>2189</v>
      </c>
      <c r="IF299">
        <v>25</v>
      </c>
      <c r="IG299" t="s">
        <v>2190</v>
      </c>
      <c r="IH299">
        <v>7</v>
      </c>
      <c r="II299" t="s">
        <v>2191</v>
      </c>
      <c r="IJ299">
        <v>20</v>
      </c>
      <c r="IK299" t="s">
        <v>2192</v>
      </c>
      <c r="IL299">
        <v>7</v>
      </c>
      <c r="IM299" t="s">
        <v>2193</v>
      </c>
      <c r="JP299">
        <v>1</v>
      </c>
      <c r="JX299">
        <v>8</v>
      </c>
      <c r="LI299">
        <v>0</v>
      </c>
      <c r="LJ299">
        <v>0</v>
      </c>
    </row>
    <row r="300" spans="1:322">
      <c r="A300" t="s">
        <v>1716</v>
      </c>
      <c r="B300">
        <v>298</v>
      </c>
      <c r="F300">
        <v>65</v>
      </c>
      <c r="X300">
        <v>65795</v>
      </c>
      <c r="Y300" t="s">
        <v>2194</v>
      </c>
      <c r="Z300" t="s">
        <v>1714</v>
      </c>
      <c r="AB300" t="s">
        <v>495</v>
      </c>
      <c r="AC300" t="s">
        <v>1451</v>
      </c>
      <c r="AD300" t="s">
        <v>404</v>
      </c>
      <c r="EA300">
        <v>1</v>
      </c>
      <c r="EB300">
        <v>0</v>
      </c>
      <c r="ED300" t="s">
        <v>409</v>
      </c>
      <c r="EQ300" t="s">
        <v>429</v>
      </c>
      <c r="ER300" t="s">
        <v>429</v>
      </c>
      <c r="ES300" t="s">
        <v>370</v>
      </c>
      <c r="EW300">
        <v>1</v>
      </c>
      <c r="FW300">
        <v>1</v>
      </c>
      <c r="GL300">
        <v>0</v>
      </c>
      <c r="GM300">
        <v>0</v>
      </c>
      <c r="GV300">
        <v>1</v>
      </c>
      <c r="GX300">
        <v>1</v>
      </c>
      <c r="IB300">
        <v>30</v>
      </c>
      <c r="IC300" t="s">
        <v>2195</v>
      </c>
      <c r="ID300">
        <v>2</v>
      </c>
      <c r="IE300" t="s">
        <v>2196</v>
      </c>
      <c r="IF300">
        <v>30</v>
      </c>
      <c r="IG300" t="s">
        <v>2197</v>
      </c>
      <c r="IH300">
        <v>5</v>
      </c>
      <c r="II300" t="s">
        <v>2198</v>
      </c>
      <c r="JP300">
        <v>1</v>
      </c>
      <c r="JX300">
        <v>8</v>
      </c>
      <c r="LI300">
        <v>0</v>
      </c>
      <c r="LJ300">
        <v>0</v>
      </c>
    </row>
    <row r="301" spans="1:322">
      <c r="A301" t="s">
        <v>2199</v>
      </c>
      <c r="B301">
        <v>299</v>
      </c>
      <c r="F301">
        <v>132</v>
      </c>
      <c r="S301" t="s">
        <v>2200</v>
      </c>
      <c r="CT301" t="s">
        <v>649</v>
      </c>
      <c r="DE301" t="s">
        <v>2072</v>
      </c>
      <c r="DN301" t="s">
        <v>2200</v>
      </c>
      <c r="EA301">
        <v>1</v>
      </c>
      <c r="EB301">
        <v>0</v>
      </c>
      <c r="ED301" t="s">
        <v>409</v>
      </c>
      <c r="EQ301" t="s">
        <v>370</v>
      </c>
      <c r="ER301" t="s">
        <v>370</v>
      </c>
      <c r="ES301" t="s">
        <v>370</v>
      </c>
      <c r="FW301">
        <v>1</v>
      </c>
      <c r="GL301">
        <v>0</v>
      </c>
      <c r="GM301">
        <v>0</v>
      </c>
      <c r="GV301">
        <v>1</v>
      </c>
      <c r="JP301">
        <v>1</v>
      </c>
      <c r="JX301">
        <v>8</v>
      </c>
      <c r="LI301">
        <v>0</v>
      </c>
      <c r="LJ301">
        <v>0</v>
      </c>
    </row>
    <row r="302" spans="1:322">
      <c r="A302" t="s">
        <v>2201</v>
      </c>
      <c r="B302">
        <v>300</v>
      </c>
      <c r="F302">
        <v>133</v>
      </c>
      <c r="CB302" t="s">
        <v>2202</v>
      </c>
      <c r="CF302" t="s">
        <v>566</v>
      </c>
      <c r="EA302">
        <v>1</v>
      </c>
      <c r="EB302">
        <v>0</v>
      </c>
      <c r="ED302" t="s">
        <v>409</v>
      </c>
      <c r="EQ302" t="s">
        <v>456</v>
      </c>
      <c r="ER302" t="s">
        <v>456</v>
      </c>
      <c r="ES302" t="s">
        <v>456</v>
      </c>
      <c r="EW302">
        <v>1</v>
      </c>
      <c r="FW302">
        <v>1</v>
      </c>
      <c r="GL302">
        <v>0</v>
      </c>
      <c r="GM302">
        <v>0</v>
      </c>
      <c r="GV302">
        <v>1</v>
      </c>
      <c r="JP302">
        <v>1</v>
      </c>
      <c r="JX302">
        <v>8</v>
      </c>
      <c r="LI302">
        <v>0</v>
      </c>
      <c r="LJ302">
        <v>0</v>
      </c>
    </row>
    <row r="303" spans="1:322">
      <c r="A303" t="s">
        <v>2203</v>
      </c>
      <c r="B303">
        <v>301</v>
      </c>
      <c r="F303">
        <v>134</v>
      </c>
      <c r="AB303" t="s">
        <v>498</v>
      </c>
      <c r="DE303" t="s">
        <v>2204</v>
      </c>
      <c r="DI303">
        <v>75</v>
      </c>
      <c r="EB303">
        <v>0</v>
      </c>
      <c r="ED303" t="s">
        <v>409</v>
      </c>
      <c r="EQ303" t="s">
        <v>1534</v>
      </c>
      <c r="ER303" t="s">
        <v>1534</v>
      </c>
      <c r="ES303" t="s">
        <v>1534</v>
      </c>
      <c r="EW303">
        <v>1</v>
      </c>
      <c r="FW303">
        <v>1</v>
      </c>
      <c r="GL303">
        <v>0</v>
      </c>
      <c r="GM303">
        <v>0</v>
      </c>
      <c r="GV303">
        <v>1</v>
      </c>
      <c r="IB303">
        <v>8</v>
      </c>
      <c r="IC303" t="s">
        <v>2205</v>
      </c>
      <c r="ID303">
        <v>5</v>
      </c>
      <c r="IE303" t="s">
        <v>2206</v>
      </c>
      <c r="IF303">
        <v>20</v>
      </c>
      <c r="IG303" t="s">
        <v>2207</v>
      </c>
      <c r="IH303">
        <v>15</v>
      </c>
      <c r="II303" t="s">
        <v>2208</v>
      </c>
      <c r="IJ303">
        <v>25</v>
      </c>
      <c r="IK303" t="s">
        <v>549</v>
      </c>
      <c r="JP303">
        <v>1</v>
      </c>
      <c r="JT303">
        <v>1</v>
      </c>
      <c r="JX303">
        <v>8</v>
      </c>
      <c r="JZ303">
        <v>20</v>
      </c>
      <c r="KA303">
        <v>10</v>
      </c>
      <c r="KB303">
        <v>10</v>
      </c>
      <c r="KC303">
        <v>10</v>
      </c>
      <c r="KD303">
        <v>10</v>
      </c>
      <c r="KE303">
        <v>10</v>
      </c>
      <c r="KF303">
        <v>60</v>
      </c>
      <c r="KG303">
        <v>10</v>
      </c>
      <c r="KH303">
        <v>10</v>
      </c>
      <c r="KI303">
        <v>10</v>
      </c>
      <c r="KJ303">
        <v>10</v>
      </c>
      <c r="KK303">
        <v>10</v>
      </c>
      <c r="LI303">
        <v>0</v>
      </c>
      <c r="LJ303">
        <v>0</v>
      </c>
    </row>
    <row r="304" spans="1:322">
      <c r="A304" t="s">
        <v>2209</v>
      </c>
      <c r="B304">
        <v>302</v>
      </c>
      <c r="E304">
        <v>62</v>
      </c>
      <c r="F304">
        <v>135</v>
      </c>
      <c r="CR304" t="s">
        <v>2210</v>
      </c>
      <c r="EA304">
        <v>1</v>
      </c>
      <c r="EB304">
        <v>0</v>
      </c>
      <c r="ED304" t="s">
        <v>409</v>
      </c>
      <c r="EQ304" t="s">
        <v>370</v>
      </c>
      <c r="ER304" t="s">
        <v>370</v>
      </c>
      <c r="ES304" t="s">
        <v>370</v>
      </c>
      <c r="FW304">
        <v>1</v>
      </c>
      <c r="GL304">
        <v>0</v>
      </c>
      <c r="GM304">
        <v>0</v>
      </c>
      <c r="GV304">
        <v>1</v>
      </c>
      <c r="JP304">
        <v>1</v>
      </c>
      <c r="JX304">
        <v>8</v>
      </c>
      <c r="LI304">
        <v>0</v>
      </c>
      <c r="LJ304">
        <v>0</v>
      </c>
    </row>
    <row r="305" spans="1:322">
      <c r="A305" t="s">
        <v>2211</v>
      </c>
      <c r="B305">
        <v>303</v>
      </c>
      <c r="F305">
        <v>28</v>
      </c>
      <c r="S305" t="s">
        <v>2212</v>
      </c>
      <c r="DH305">
        <v>47</v>
      </c>
      <c r="DO305" t="s">
        <v>2212</v>
      </c>
      <c r="DS305">
        <v>16</v>
      </c>
      <c r="DT305" t="s">
        <v>1881</v>
      </c>
      <c r="EA305">
        <v>1</v>
      </c>
      <c r="EB305">
        <v>0</v>
      </c>
      <c r="ED305" t="s">
        <v>409</v>
      </c>
      <c r="EQ305" t="s">
        <v>370</v>
      </c>
      <c r="ER305" t="s">
        <v>370</v>
      </c>
      <c r="ES305" t="s">
        <v>370</v>
      </c>
      <c r="FW305">
        <v>1</v>
      </c>
      <c r="GL305">
        <v>0</v>
      </c>
      <c r="GM305">
        <v>0</v>
      </c>
      <c r="GV305">
        <v>1</v>
      </c>
      <c r="JP305">
        <v>1</v>
      </c>
      <c r="JX305">
        <v>8</v>
      </c>
      <c r="LI305">
        <v>0</v>
      </c>
      <c r="LJ305">
        <v>0</v>
      </c>
    </row>
    <row r="306" spans="1:322">
      <c r="A306" t="s">
        <v>2213</v>
      </c>
      <c r="B306">
        <v>304</v>
      </c>
      <c r="F306">
        <v>28</v>
      </c>
      <c r="S306" t="s">
        <v>2214</v>
      </c>
      <c r="DH306">
        <v>47</v>
      </c>
      <c r="DO306" t="s">
        <v>2214</v>
      </c>
      <c r="DS306">
        <v>16</v>
      </c>
      <c r="DT306" t="s">
        <v>1881</v>
      </c>
      <c r="EA306">
        <v>1</v>
      </c>
      <c r="EB306">
        <v>0</v>
      </c>
      <c r="ED306" t="s">
        <v>409</v>
      </c>
      <c r="EQ306" t="s">
        <v>370</v>
      </c>
      <c r="ER306" t="s">
        <v>370</v>
      </c>
      <c r="ES306" t="s">
        <v>370</v>
      </c>
      <c r="FW306">
        <v>1</v>
      </c>
      <c r="GL306">
        <v>0</v>
      </c>
      <c r="GM306">
        <v>0</v>
      </c>
      <c r="GV306">
        <v>1</v>
      </c>
      <c r="JP306">
        <v>1</v>
      </c>
      <c r="JX306">
        <v>8</v>
      </c>
      <c r="LI306">
        <v>0</v>
      </c>
      <c r="LJ306">
        <v>0</v>
      </c>
    </row>
    <row r="307" spans="1:322">
      <c r="A307" t="s">
        <v>2215</v>
      </c>
      <c r="B307">
        <v>305</v>
      </c>
      <c r="F307">
        <v>28</v>
      </c>
      <c r="S307" t="s">
        <v>2216</v>
      </c>
      <c r="AB307" t="s">
        <v>555</v>
      </c>
      <c r="DH307">
        <v>47</v>
      </c>
      <c r="DO307" t="s">
        <v>2216</v>
      </c>
      <c r="DS307">
        <v>16</v>
      </c>
      <c r="DT307" t="s">
        <v>1881</v>
      </c>
      <c r="EA307">
        <v>1</v>
      </c>
      <c r="EB307">
        <v>0</v>
      </c>
      <c r="ED307" t="s">
        <v>409</v>
      </c>
      <c r="EQ307" t="s">
        <v>370</v>
      </c>
      <c r="ER307" t="s">
        <v>370</v>
      </c>
      <c r="ES307" t="s">
        <v>370</v>
      </c>
      <c r="FW307">
        <v>1</v>
      </c>
      <c r="GL307">
        <v>0</v>
      </c>
      <c r="GM307">
        <v>0</v>
      </c>
      <c r="GV307">
        <v>1</v>
      </c>
      <c r="IB307">
        <v>5</v>
      </c>
      <c r="IC307" t="s">
        <v>736</v>
      </c>
      <c r="IF307">
        <v>50</v>
      </c>
      <c r="IG307" t="s">
        <v>792</v>
      </c>
      <c r="IH307">
        <v>3</v>
      </c>
      <c r="II307" t="s">
        <v>793</v>
      </c>
      <c r="JP307">
        <v>1</v>
      </c>
      <c r="JX307">
        <v>8</v>
      </c>
      <c r="LI307">
        <v>0</v>
      </c>
      <c r="LJ307">
        <v>0</v>
      </c>
    </row>
    <row r="308" spans="1:322">
      <c r="A308" t="s">
        <v>1977</v>
      </c>
      <c r="B308">
        <v>306</v>
      </c>
      <c r="F308">
        <v>17</v>
      </c>
      <c r="S308" t="s">
        <v>2217</v>
      </c>
      <c r="DI308">
        <v>23</v>
      </c>
      <c r="DO308" t="s">
        <v>2217</v>
      </c>
      <c r="EA308">
        <v>1</v>
      </c>
      <c r="EB308">
        <v>0</v>
      </c>
      <c r="ED308" t="s">
        <v>409</v>
      </c>
      <c r="EQ308" t="s">
        <v>383</v>
      </c>
      <c r="ER308" t="s">
        <v>383</v>
      </c>
      <c r="ES308" t="s">
        <v>374</v>
      </c>
      <c r="FW308">
        <v>1</v>
      </c>
      <c r="GL308">
        <v>0</v>
      </c>
      <c r="GM308">
        <v>0</v>
      </c>
      <c r="GV308">
        <v>1</v>
      </c>
      <c r="HH308" t="s">
        <v>2218</v>
      </c>
      <c r="HI308" t="s">
        <v>529</v>
      </c>
      <c r="HN308" t="s">
        <v>2219</v>
      </c>
      <c r="HO308" t="s">
        <v>1985</v>
      </c>
      <c r="IB308">
        <v>5</v>
      </c>
      <c r="IC308" t="s">
        <v>2220</v>
      </c>
      <c r="ID308">
        <v>0</v>
      </c>
      <c r="IE308" t="s">
        <v>2221</v>
      </c>
      <c r="IP308">
        <v>5</v>
      </c>
      <c r="IQ308" t="s">
        <v>2222</v>
      </c>
      <c r="JP308">
        <v>1</v>
      </c>
      <c r="JX308">
        <v>8</v>
      </c>
      <c r="LI308">
        <v>0</v>
      </c>
      <c r="LJ308">
        <v>0</v>
      </c>
    </row>
    <row r="309" spans="1:322">
      <c r="A309" t="s">
        <v>1761</v>
      </c>
      <c r="B309">
        <v>307</v>
      </c>
      <c r="E309">
        <v>63</v>
      </c>
      <c r="S309" t="s">
        <v>2223</v>
      </c>
      <c r="AB309">
        <v>10</v>
      </c>
      <c r="DH309">
        <v>49</v>
      </c>
      <c r="DK309">
        <v>93</v>
      </c>
      <c r="DO309" t="s">
        <v>2170</v>
      </c>
      <c r="DP309" t="s">
        <v>2223</v>
      </c>
      <c r="EA309">
        <v>1</v>
      </c>
      <c r="EB309">
        <v>0</v>
      </c>
      <c r="ED309" t="s">
        <v>409</v>
      </c>
      <c r="EQ309" t="s">
        <v>429</v>
      </c>
      <c r="ER309" t="s">
        <v>429</v>
      </c>
      <c r="ES309" t="s">
        <v>456</v>
      </c>
      <c r="EW309">
        <v>1</v>
      </c>
      <c r="FD309">
        <v>1</v>
      </c>
      <c r="FW309">
        <v>1</v>
      </c>
      <c r="GL309">
        <v>0</v>
      </c>
      <c r="GM309">
        <v>0</v>
      </c>
      <c r="GV309">
        <v>1</v>
      </c>
      <c r="HH309" t="s">
        <v>495</v>
      </c>
      <c r="HI309" t="s">
        <v>1016</v>
      </c>
      <c r="HJ309" t="s">
        <v>941</v>
      </c>
      <c r="HK309" t="s">
        <v>1842</v>
      </c>
      <c r="IB309">
        <v>4</v>
      </c>
      <c r="IC309" t="s">
        <v>2224</v>
      </c>
      <c r="ID309">
        <v>1</v>
      </c>
      <c r="IE309" t="s">
        <v>2225</v>
      </c>
      <c r="IF309">
        <v>0</v>
      </c>
      <c r="IG309" t="s">
        <v>1843</v>
      </c>
      <c r="IH309">
        <v>0</v>
      </c>
      <c r="II309" t="s">
        <v>1844</v>
      </c>
      <c r="JP309">
        <v>1</v>
      </c>
      <c r="JX309">
        <v>8</v>
      </c>
      <c r="LI309">
        <v>0</v>
      </c>
      <c r="LJ309">
        <v>0</v>
      </c>
    </row>
    <row r="310" spans="1:322">
      <c r="A310" t="s">
        <v>2226</v>
      </c>
      <c r="B310">
        <v>308</v>
      </c>
      <c r="F310">
        <v>136</v>
      </c>
      <c r="S310" t="s">
        <v>2227</v>
      </c>
      <c r="DI310">
        <v>76</v>
      </c>
      <c r="DO310" t="s">
        <v>2227</v>
      </c>
      <c r="DP310" t="s">
        <v>2228</v>
      </c>
      <c r="EA310">
        <v>1</v>
      </c>
      <c r="EB310">
        <v>0</v>
      </c>
      <c r="ED310" t="s">
        <v>409</v>
      </c>
      <c r="EQ310" t="s">
        <v>370</v>
      </c>
      <c r="ER310" t="s">
        <v>370</v>
      </c>
      <c r="ES310" t="s">
        <v>374</v>
      </c>
      <c r="FW310">
        <v>1</v>
      </c>
      <c r="GL310">
        <v>0</v>
      </c>
      <c r="GM310">
        <v>0</v>
      </c>
      <c r="GV310">
        <v>1</v>
      </c>
      <c r="HH310">
        <v>96</v>
      </c>
      <c r="HI310" t="s">
        <v>2229</v>
      </c>
      <c r="JP310">
        <v>1</v>
      </c>
      <c r="JX310">
        <v>8</v>
      </c>
      <c r="JZ310">
        <v>10</v>
      </c>
      <c r="KA310">
        <v>4</v>
      </c>
      <c r="KB310">
        <v>4</v>
      </c>
      <c r="KC310">
        <v>4</v>
      </c>
      <c r="KD310">
        <v>4</v>
      </c>
      <c r="KE310">
        <v>4</v>
      </c>
      <c r="KF310">
        <v>20</v>
      </c>
      <c r="KG310">
        <v>4</v>
      </c>
      <c r="KH310">
        <v>4</v>
      </c>
      <c r="KI310">
        <v>4</v>
      </c>
      <c r="KJ310">
        <v>4</v>
      </c>
      <c r="KK310">
        <v>4</v>
      </c>
      <c r="LI310">
        <v>0</v>
      </c>
      <c r="LJ310">
        <v>0</v>
      </c>
    </row>
    <row r="311" spans="1:322">
      <c r="A311" t="s">
        <v>2230</v>
      </c>
      <c r="B311">
        <v>309</v>
      </c>
      <c r="F311">
        <v>30</v>
      </c>
      <c r="X311">
        <v>3</v>
      </c>
      <c r="Z311" t="s">
        <v>2231</v>
      </c>
      <c r="AA311" t="s">
        <v>404</v>
      </c>
      <c r="AB311" t="s">
        <v>495</v>
      </c>
      <c r="AC311" t="s">
        <v>676</v>
      </c>
      <c r="AD311">
        <f>-LN56</f>
        <v>0</v>
      </c>
      <c r="DH311">
        <v>18</v>
      </c>
      <c r="DI311">
        <v>30</v>
      </c>
      <c r="DO311" t="s">
        <v>1542</v>
      </c>
      <c r="DQ311" t="s">
        <v>867</v>
      </c>
      <c r="EA311">
        <v>1</v>
      </c>
      <c r="EB311">
        <v>0</v>
      </c>
      <c r="ED311" t="s">
        <v>409</v>
      </c>
      <c r="EQ311" t="s">
        <v>383</v>
      </c>
      <c r="ER311" t="s">
        <v>383</v>
      </c>
      <c r="ES311" t="s">
        <v>839</v>
      </c>
      <c r="FW311">
        <v>1</v>
      </c>
      <c r="GL311">
        <v>0</v>
      </c>
      <c r="GM311">
        <v>0</v>
      </c>
      <c r="GV311">
        <v>1</v>
      </c>
      <c r="IB311">
        <v>3</v>
      </c>
      <c r="IC311" t="s">
        <v>414</v>
      </c>
      <c r="ID311">
        <v>1</v>
      </c>
      <c r="IE311" t="s">
        <v>415</v>
      </c>
      <c r="IF311">
        <v>200</v>
      </c>
      <c r="IG311" t="s">
        <v>412</v>
      </c>
      <c r="IH311">
        <v>75</v>
      </c>
      <c r="II311" t="s">
        <v>413</v>
      </c>
      <c r="IJ311">
        <v>50</v>
      </c>
      <c r="IK311" t="s">
        <v>2232</v>
      </c>
      <c r="IL311">
        <v>5</v>
      </c>
      <c r="IM311" t="s">
        <v>2233</v>
      </c>
      <c r="JP311">
        <v>1</v>
      </c>
      <c r="LI311">
        <v>0</v>
      </c>
      <c r="LJ311">
        <v>0</v>
      </c>
    </row>
    <row r="312" spans="1:322">
      <c r="A312" t="s">
        <v>2234</v>
      </c>
      <c r="B312">
        <v>310</v>
      </c>
      <c r="F312">
        <v>30</v>
      </c>
      <c r="X312">
        <v>3</v>
      </c>
      <c r="Z312" t="s">
        <v>2235</v>
      </c>
      <c r="AA312" t="s">
        <v>404</v>
      </c>
      <c r="AB312" t="s">
        <v>495</v>
      </c>
      <c r="DH312">
        <v>18</v>
      </c>
      <c r="DI312">
        <v>30</v>
      </c>
      <c r="DO312" t="s">
        <v>1542</v>
      </c>
      <c r="DQ312" t="s">
        <v>867</v>
      </c>
      <c r="EA312">
        <v>1</v>
      </c>
      <c r="EB312">
        <v>0</v>
      </c>
      <c r="ED312" t="s">
        <v>409</v>
      </c>
      <c r="EQ312" t="s">
        <v>383</v>
      </c>
      <c r="ER312" t="s">
        <v>383</v>
      </c>
      <c r="ES312" t="s">
        <v>839</v>
      </c>
      <c r="FW312">
        <v>1</v>
      </c>
      <c r="GL312">
        <v>0</v>
      </c>
      <c r="GM312">
        <v>0</v>
      </c>
      <c r="GV312">
        <v>1</v>
      </c>
      <c r="IB312">
        <v>3</v>
      </c>
      <c r="IC312" t="s">
        <v>414</v>
      </c>
      <c r="ID312">
        <v>1</v>
      </c>
      <c r="IE312" t="s">
        <v>415</v>
      </c>
      <c r="IF312">
        <v>200</v>
      </c>
      <c r="IG312" t="s">
        <v>412</v>
      </c>
      <c r="IH312">
        <v>75</v>
      </c>
      <c r="II312" t="s">
        <v>413</v>
      </c>
      <c r="IJ312">
        <v>40</v>
      </c>
      <c r="IK312" t="s">
        <v>2236</v>
      </c>
      <c r="JP312">
        <v>1</v>
      </c>
      <c r="JX312">
        <v>8</v>
      </c>
      <c r="JZ312">
        <v>10</v>
      </c>
      <c r="KA312">
        <v>4</v>
      </c>
      <c r="KB312">
        <v>4</v>
      </c>
      <c r="KC312">
        <v>4</v>
      </c>
      <c r="KD312">
        <v>4</v>
      </c>
      <c r="KE312">
        <v>4</v>
      </c>
      <c r="KF312">
        <v>20</v>
      </c>
      <c r="KG312">
        <v>4</v>
      </c>
      <c r="KH312">
        <v>4</v>
      </c>
      <c r="KI312">
        <v>4</v>
      </c>
      <c r="KJ312">
        <v>4</v>
      </c>
      <c r="KK312">
        <v>4</v>
      </c>
      <c r="LI312">
        <v>0</v>
      </c>
      <c r="LJ312">
        <v>0</v>
      </c>
    </row>
    <row r="313" spans="1:322">
      <c r="A313" t="s">
        <v>2064</v>
      </c>
      <c r="B313">
        <v>311</v>
      </c>
      <c r="E313">
        <v>53</v>
      </c>
      <c r="F313">
        <v>95</v>
      </c>
      <c r="S313" t="s">
        <v>2237</v>
      </c>
      <c r="DH313">
        <v>52</v>
      </c>
      <c r="DI313">
        <v>77</v>
      </c>
      <c r="DO313" t="s">
        <v>2237</v>
      </c>
      <c r="DP313" t="s">
        <v>2238</v>
      </c>
      <c r="DS313">
        <v>-37</v>
      </c>
      <c r="DT313" t="s">
        <v>2134</v>
      </c>
      <c r="EA313">
        <v>1</v>
      </c>
      <c r="EB313">
        <v>0</v>
      </c>
      <c r="ED313" t="s">
        <v>409</v>
      </c>
      <c r="EQ313" t="s">
        <v>429</v>
      </c>
      <c r="ER313" t="s">
        <v>429</v>
      </c>
      <c r="ES313" t="s">
        <v>374</v>
      </c>
      <c r="FW313">
        <v>1</v>
      </c>
      <c r="GL313">
        <v>0</v>
      </c>
      <c r="GM313">
        <v>0</v>
      </c>
      <c r="GV313">
        <v>1</v>
      </c>
      <c r="HH313" t="s">
        <v>2239</v>
      </c>
      <c r="HI313" t="s">
        <v>1551</v>
      </c>
      <c r="HJ313" t="s">
        <v>2240</v>
      </c>
      <c r="HK313" t="s">
        <v>1552</v>
      </c>
      <c r="HL313">
        <v>3</v>
      </c>
      <c r="HM313" t="s">
        <v>1553</v>
      </c>
      <c r="HN313" t="s">
        <v>2129</v>
      </c>
      <c r="HO313" t="s">
        <v>1985</v>
      </c>
      <c r="IB313">
        <v>15</v>
      </c>
      <c r="IC313" t="s">
        <v>1552</v>
      </c>
      <c r="IF313">
        <v>40</v>
      </c>
      <c r="IG313" t="s">
        <v>2241</v>
      </c>
      <c r="IH313">
        <v>0</v>
      </c>
      <c r="II313" t="s">
        <v>2242</v>
      </c>
      <c r="IP313">
        <v>10</v>
      </c>
      <c r="IQ313" t="s">
        <v>2243</v>
      </c>
      <c r="JP313">
        <v>1</v>
      </c>
      <c r="JX313">
        <v>8</v>
      </c>
      <c r="LI313">
        <v>0</v>
      </c>
      <c r="LJ313">
        <v>0</v>
      </c>
    </row>
    <row r="314" spans="1:322">
      <c r="A314" t="s">
        <v>2095</v>
      </c>
      <c r="B314">
        <v>312</v>
      </c>
      <c r="F314">
        <v>55</v>
      </c>
      <c r="AB314" t="s">
        <v>404</v>
      </c>
      <c r="DD314" t="s">
        <v>928</v>
      </c>
      <c r="DE314" t="s">
        <v>2244</v>
      </c>
      <c r="DH314">
        <v>50</v>
      </c>
      <c r="DI314">
        <v>78</v>
      </c>
      <c r="DO314" t="s">
        <v>905</v>
      </c>
      <c r="DP314" t="s">
        <v>2245</v>
      </c>
      <c r="EA314">
        <v>1</v>
      </c>
      <c r="EB314">
        <v>0</v>
      </c>
      <c r="ED314" t="s">
        <v>409</v>
      </c>
      <c r="EQ314" t="s">
        <v>429</v>
      </c>
      <c r="ER314" t="s">
        <v>429</v>
      </c>
      <c r="ES314" t="s">
        <v>374</v>
      </c>
      <c r="FD314">
        <v>1</v>
      </c>
      <c r="FW314">
        <v>1</v>
      </c>
      <c r="GL314">
        <v>0</v>
      </c>
      <c r="GM314">
        <v>0</v>
      </c>
      <c r="GV314">
        <v>1</v>
      </c>
      <c r="HH314" t="s">
        <v>555</v>
      </c>
      <c r="HI314" t="s">
        <v>931</v>
      </c>
      <c r="HJ314" t="s">
        <v>557</v>
      </c>
      <c r="HK314" t="s">
        <v>932</v>
      </c>
      <c r="HL314" t="s">
        <v>498</v>
      </c>
      <c r="HM314" t="s">
        <v>933</v>
      </c>
      <c r="HN314" t="s">
        <v>2246</v>
      </c>
      <c r="HO314" t="s">
        <v>1985</v>
      </c>
      <c r="IB314">
        <v>40</v>
      </c>
      <c r="IC314" t="s">
        <v>934</v>
      </c>
      <c r="ID314">
        <v>80</v>
      </c>
      <c r="IE314" t="s">
        <v>932</v>
      </c>
      <c r="IF314">
        <v>10</v>
      </c>
      <c r="IG314" t="s">
        <v>2247</v>
      </c>
      <c r="IH314">
        <v>1</v>
      </c>
      <c r="II314" t="s">
        <v>2248</v>
      </c>
      <c r="IJ314">
        <v>50</v>
      </c>
      <c r="IK314" t="s">
        <v>937</v>
      </c>
      <c r="IP314">
        <v>5</v>
      </c>
      <c r="IQ314" t="s">
        <v>2249</v>
      </c>
      <c r="JP314">
        <v>1</v>
      </c>
      <c r="JX314">
        <v>8</v>
      </c>
      <c r="KM314" t="s">
        <v>399</v>
      </c>
      <c r="LI314">
        <v>0</v>
      </c>
      <c r="LJ314">
        <v>0</v>
      </c>
    </row>
    <row r="315" spans="1:322">
      <c r="A315" t="s">
        <v>2058</v>
      </c>
      <c r="B315">
        <v>313</v>
      </c>
      <c r="P315" t="s">
        <v>2250</v>
      </c>
      <c r="DN315" t="s">
        <v>2250</v>
      </c>
      <c r="EA315">
        <v>1</v>
      </c>
      <c r="EB315">
        <v>0</v>
      </c>
      <c r="ED315" t="s">
        <v>409</v>
      </c>
      <c r="EQ315" t="s">
        <v>429</v>
      </c>
      <c r="ER315" t="s">
        <v>429</v>
      </c>
      <c r="ES315" t="s">
        <v>374</v>
      </c>
      <c r="FM315">
        <v>1</v>
      </c>
      <c r="FW315">
        <v>1</v>
      </c>
      <c r="GL315">
        <v>0</v>
      </c>
      <c r="GM315">
        <v>0</v>
      </c>
      <c r="GV315">
        <v>1</v>
      </c>
      <c r="HN315" t="s">
        <v>2129</v>
      </c>
      <c r="HO315" t="s">
        <v>2251</v>
      </c>
      <c r="IP315">
        <v>10</v>
      </c>
      <c r="IQ315" t="s">
        <v>2252</v>
      </c>
      <c r="JP315">
        <v>1</v>
      </c>
      <c r="JX315">
        <v>8</v>
      </c>
      <c r="LI315">
        <v>0</v>
      </c>
      <c r="LJ315">
        <v>0</v>
      </c>
    </row>
    <row r="316" spans="1:322">
      <c r="A316" t="s">
        <v>2253</v>
      </c>
      <c r="B316">
        <v>314</v>
      </c>
      <c r="F316">
        <v>137</v>
      </c>
      <c r="Y316" t="s">
        <v>2254</v>
      </c>
      <c r="AA316" t="s">
        <v>555</v>
      </c>
      <c r="AC316" t="s">
        <v>893</v>
      </c>
      <c r="AD316" t="s">
        <v>557</v>
      </c>
      <c r="CX316" t="s">
        <v>928</v>
      </c>
      <c r="DH316">
        <v>51</v>
      </c>
      <c r="DI316">
        <v>79</v>
      </c>
      <c r="DO316" t="s">
        <v>905</v>
      </c>
      <c r="EA316">
        <v>1</v>
      </c>
      <c r="EB316">
        <v>0</v>
      </c>
      <c r="ED316" t="s">
        <v>409</v>
      </c>
      <c r="EQ316" t="s">
        <v>370</v>
      </c>
      <c r="ER316" t="s">
        <v>370</v>
      </c>
      <c r="ES316" t="s">
        <v>370</v>
      </c>
      <c r="FD316">
        <v>1</v>
      </c>
      <c r="FM316">
        <v>1</v>
      </c>
      <c r="FW316">
        <v>1</v>
      </c>
      <c r="GL316">
        <v>0</v>
      </c>
      <c r="GM316">
        <v>0</v>
      </c>
      <c r="GV316">
        <v>1</v>
      </c>
      <c r="IB316">
        <v>500</v>
      </c>
      <c r="IC316" t="s">
        <v>571</v>
      </c>
      <c r="ID316">
        <v>100</v>
      </c>
      <c r="IE316" t="s">
        <v>430</v>
      </c>
      <c r="JP316">
        <v>1</v>
      </c>
      <c r="JX316">
        <v>8</v>
      </c>
      <c r="LI316">
        <v>0</v>
      </c>
      <c r="LJ316">
        <v>0</v>
      </c>
    </row>
    <row r="317" spans="1:322">
      <c r="A317" t="s">
        <v>2255</v>
      </c>
      <c r="B317">
        <v>315</v>
      </c>
      <c r="F317">
        <v>140</v>
      </c>
      <c r="EA317">
        <v>1</v>
      </c>
      <c r="EB317">
        <v>0</v>
      </c>
      <c r="ED317" t="s">
        <v>409</v>
      </c>
      <c r="EQ317" t="s">
        <v>839</v>
      </c>
      <c r="ER317" t="s">
        <v>839</v>
      </c>
      <c r="ES317" t="s">
        <v>839</v>
      </c>
      <c r="EW317">
        <v>1</v>
      </c>
      <c r="FW317">
        <v>1</v>
      </c>
      <c r="GL317">
        <v>0</v>
      </c>
      <c r="GM317">
        <v>0</v>
      </c>
      <c r="GV317">
        <v>1</v>
      </c>
      <c r="JP317">
        <v>1</v>
      </c>
      <c r="LI317">
        <v>0</v>
      </c>
      <c r="LJ317">
        <v>0</v>
      </c>
    </row>
    <row r="318" spans="1:322">
      <c r="A318" t="s">
        <v>2256</v>
      </c>
      <c r="B318">
        <v>316</v>
      </c>
      <c r="F318">
        <v>22</v>
      </c>
      <c r="S318" t="s">
        <v>2257</v>
      </c>
      <c r="CT318" t="s">
        <v>2258</v>
      </c>
      <c r="DE318" t="s">
        <v>724</v>
      </c>
      <c r="DI318">
        <v>25</v>
      </c>
      <c r="DO318" t="s">
        <v>2257</v>
      </c>
      <c r="DS318">
        <v>0</v>
      </c>
      <c r="DT318" t="s">
        <v>715</v>
      </c>
      <c r="EA318">
        <v>1</v>
      </c>
      <c r="EB318">
        <v>0</v>
      </c>
      <c r="ED318" t="s">
        <v>409</v>
      </c>
      <c r="EQ318" t="s">
        <v>389</v>
      </c>
      <c r="ER318" t="s">
        <v>389</v>
      </c>
      <c r="ES318" t="s">
        <v>389</v>
      </c>
      <c r="FW318">
        <v>1</v>
      </c>
      <c r="GL318">
        <v>0</v>
      </c>
      <c r="GM318">
        <v>0</v>
      </c>
      <c r="GV318">
        <v>1</v>
      </c>
      <c r="HH318">
        <v>0</v>
      </c>
      <c r="HI318" t="s">
        <v>715</v>
      </c>
      <c r="JP318">
        <v>1</v>
      </c>
      <c r="JX318">
        <v>8</v>
      </c>
      <c r="KM318" t="s">
        <v>399</v>
      </c>
      <c r="KN318">
        <v>50</v>
      </c>
      <c r="KO318">
        <v>24</v>
      </c>
      <c r="KP318">
        <v>32</v>
      </c>
      <c r="KQ318">
        <v>32</v>
      </c>
      <c r="KR318">
        <v>32</v>
      </c>
      <c r="KS318">
        <v>32</v>
      </c>
      <c r="KT318">
        <v>75</v>
      </c>
      <c r="KU318">
        <v>24</v>
      </c>
      <c r="KV318">
        <v>32</v>
      </c>
      <c r="KW318">
        <v>32</v>
      </c>
      <c r="KX318">
        <v>32</v>
      </c>
      <c r="KY318">
        <v>32</v>
      </c>
      <c r="LI318">
        <v>0</v>
      </c>
      <c r="LJ318">
        <v>0</v>
      </c>
    </row>
    <row r="319" spans="1:322">
      <c r="A319" t="s">
        <v>2259</v>
      </c>
      <c r="B319">
        <v>317</v>
      </c>
      <c r="E319">
        <v>53</v>
      </c>
      <c r="F319">
        <v>95</v>
      </c>
      <c r="S319" t="s">
        <v>2260</v>
      </c>
      <c r="CT319" t="s">
        <v>2261</v>
      </c>
      <c r="DH319">
        <v>54</v>
      </c>
      <c r="DI319">
        <v>54</v>
      </c>
      <c r="DO319" t="s">
        <v>2260</v>
      </c>
      <c r="EA319">
        <v>1</v>
      </c>
      <c r="EB319">
        <v>0</v>
      </c>
      <c r="ED319" t="s">
        <v>409</v>
      </c>
      <c r="EQ319" t="s">
        <v>429</v>
      </c>
      <c r="ER319" t="s">
        <v>429</v>
      </c>
      <c r="ES319" t="s">
        <v>374</v>
      </c>
      <c r="FW319">
        <v>1</v>
      </c>
      <c r="GL319">
        <v>0</v>
      </c>
      <c r="GM319">
        <v>0</v>
      </c>
      <c r="GV319">
        <v>1</v>
      </c>
      <c r="HH319">
        <v>0</v>
      </c>
      <c r="HI319" t="s">
        <v>1551</v>
      </c>
      <c r="HJ319" t="s">
        <v>555</v>
      </c>
      <c r="HK319" t="s">
        <v>1552</v>
      </c>
      <c r="HL319">
        <v>2</v>
      </c>
      <c r="HM319" t="s">
        <v>1553</v>
      </c>
      <c r="IB319">
        <v>20</v>
      </c>
      <c r="IC319" t="s">
        <v>1552</v>
      </c>
      <c r="JP319">
        <v>1</v>
      </c>
      <c r="JX319">
        <v>5</v>
      </c>
      <c r="KM319" t="s">
        <v>873</v>
      </c>
      <c r="KN319">
        <v>64</v>
      </c>
      <c r="KO319">
        <v>48</v>
      </c>
      <c r="KP319">
        <v>48</v>
      </c>
      <c r="KQ319">
        <v>48</v>
      </c>
      <c r="KR319">
        <v>48</v>
      </c>
      <c r="KS319">
        <v>48</v>
      </c>
      <c r="KT319">
        <v>96</v>
      </c>
      <c r="KU319">
        <v>48</v>
      </c>
      <c r="KV319">
        <v>48</v>
      </c>
      <c r="KW319">
        <v>48</v>
      </c>
      <c r="KX319">
        <v>48</v>
      </c>
      <c r="KY319">
        <v>48</v>
      </c>
      <c r="LI319">
        <v>0</v>
      </c>
      <c r="LJ319">
        <v>0</v>
      </c>
    </row>
    <row r="320" spans="1:322">
      <c r="A320" t="s">
        <v>2262</v>
      </c>
      <c r="B320">
        <v>318</v>
      </c>
      <c r="F320">
        <v>139</v>
      </c>
      <c r="S320" t="s">
        <v>2263</v>
      </c>
      <c r="CT320" t="s">
        <v>2264</v>
      </c>
      <c r="DI320">
        <v>81</v>
      </c>
      <c r="DO320" t="s">
        <v>2263</v>
      </c>
      <c r="EA320">
        <v>1</v>
      </c>
      <c r="EB320">
        <v>0</v>
      </c>
      <c r="ED320" t="s">
        <v>409</v>
      </c>
      <c r="EQ320" t="s">
        <v>370</v>
      </c>
      <c r="ER320" t="s">
        <v>370</v>
      </c>
      <c r="ES320" t="s">
        <v>370</v>
      </c>
      <c r="EW320">
        <v>1</v>
      </c>
      <c r="FW320">
        <v>1</v>
      </c>
      <c r="GL320">
        <v>0</v>
      </c>
      <c r="GM320">
        <v>0</v>
      </c>
      <c r="GV320">
        <v>1</v>
      </c>
      <c r="JP320">
        <v>1</v>
      </c>
      <c r="JX320">
        <v>8</v>
      </c>
      <c r="KM320" t="s">
        <v>437</v>
      </c>
      <c r="KN320">
        <v>20</v>
      </c>
      <c r="KO320">
        <v>9</v>
      </c>
      <c r="KP320">
        <v>13</v>
      </c>
      <c r="KQ320">
        <v>13</v>
      </c>
      <c r="KR320">
        <v>13</v>
      </c>
      <c r="KS320">
        <v>13</v>
      </c>
      <c r="KT320">
        <v>40</v>
      </c>
      <c r="KU320">
        <v>9</v>
      </c>
      <c r="KV320">
        <v>13</v>
      </c>
      <c r="KW320">
        <v>13</v>
      </c>
      <c r="KX320">
        <v>13</v>
      </c>
      <c r="KY320">
        <v>13</v>
      </c>
      <c r="LA320">
        <v>200</v>
      </c>
      <c r="LB320">
        <v>50</v>
      </c>
      <c r="LC320">
        <v>50</v>
      </c>
      <c r="LD320">
        <v>50</v>
      </c>
      <c r="LI320">
        <v>0</v>
      </c>
      <c r="LJ320">
        <v>0</v>
      </c>
    </row>
    <row r="321" spans="1:322">
      <c r="A321" t="s">
        <v>2265</v>
      </c>
      <c r="B321">
        <v>319</v>
      </c>
      <c r="E321">
        <v>53</v>
      </c>
      <c r="F321">
        <v>95</v>
      </c>
      <c r="S321" t="s">
        <v>2266</v>
      </c>
      <c r="DH321">
        <v>54</v>
      </c>
      <c r="DI321">
        <v>54</v>
      </c>
      <c r="DO321" t="s">
        <v>1549</v>
      </c>
      <c r="DP321" t="s">
        <v>1550</v>
      </c>
      <c r="EA321">
        <v>1</v>
      </c>
      <c r="EB321">
        <v>0</v>
      </c>
      <c r="ED321" t="s">
        <v>409</v>
      </c>
      <c r="EQ321" t="s">
        <v>429</v>
      </c>
      <c r="ER321" t="s">
        <v>429</v>
      </c>
      <c r="ES321" t="s">
        <v>456</v>
      </c>
      <c r="FW321">
        <v>1</v>
      </c>
      <c r="GL321">
        <v>0</v>
      </c>
      <c r="GM321">
        <v>0</v>
      </c>
      <c r="GV321">
        <v>1</v>
      </c>
      <c r="HH321">
        <v>0</v>
      </c>
      <c r="HI321" t="s">
        <v>1551</v>
      </c>
      <c r="HJ321" t="s">
        <v>555</v>
      </c>
      <c r="HK321" t="s">
        <v>1552</v>
      </c>
      <c r="HL321">
        <v>2</v>
      </c>
      <c r="HM321" t="s">
        <v>1553</v>
      </c>
      <c r="IB321">
        <v>15</v>
      </c>
      <c r="IC321" t="s">
        <v>1552</v>
      </c>
      <c r="JP321">
        <v>1</v>
      </c>
      <c r="JX321">
        <v>8</v>
      </c>
      <c r="LI321">
        <v>0</v>
      </c>
      <c r="LJ321">
        <v>0</v>
      </c>
    </row>
    <row r="322" spans="1:322">
      <c r="A322" t="s">
        <v>2267</v>
      </c>
      <c r="B322">
        <v>320</v>
      </c>
      <c r="E322">
        <v>49</v>
      </c>
      <c r="F322">
        <v>91</v>
      </c>
      <c r="W322" t="s">
        <v>2268</v>
      </c>
      <c r="DH322">
        <v>36</v>
      </c>
      <c r="DI322">
        <v>50</v>
      </c>
      <c r="EA322">
        <v>1</v>
      </c>
      <c r="EB322">
        <v>0</v>
      </c>
      <c r="ED322" t="s">
        <v>409</v>
      </c>
      <c r="EQ322" t="s">
        <v>429</v>
      </c>
      <c r="ER322" t="s">
        <v>429</v>
      </c>
      <c r="ES322" t="s">
        <v>374</v>
      </c>
      <c r="FW322">
        <v>1</v>
      </c>
      <c r="GL322">
        <v>0</v>
      </c>
      <c r="GM322">
        <v>0</v>
      </c>
      <c r="GV322">
        <v>1</v>
      </c>
      <c r="JP322">
        <v>1</v>
      </c>
      <c r="JX322">
        <v>8</v>
      </c>
      <c r="LI322">
        <v>0</v>
      </c>
      <c r="LJ322">
        <v>0</v>
      </c>
    </row>
    <row r="323" spans="1:322">
      <c r="A323" t="s">
        <v>2269</v>
      </c>
      <c r="B323">
        <v>321</v>
      </c>
      <c r="F323">
        <v>24</v>
      </c>
      <c r="S323" t="s">
        <v>2270</v>
      </c>
      <c r="T323" t="s">
        <v>2271</v>
      </c>
      <c r="CT323" t="s">
        <v>649</v>
      </c>
      <c r="DI323">
        <v>26</v>
      </c>
      <c r="DO323" t="s">
        <v>2270</v>
      </c>
      <c r="EA323">
        <v>1</v>
      </c>
      <c r="EB323">
        <v>0</v>
      </c>
      <c r="ED323" t="s">
        <v>409</v>
      </c>
      <c r="EQ323" t="s">
        <v>429</v>
      </c>
      <c r="ER323" t="s">
        <v>429</v>
      </c>
      <c r="ES323" t="s">
        <v>370</v>
      </c>
      <c r="FW323">
        <v>1</v>
      </c>
      <c r="GL323">
        <v>0</v>
      </c>
      <c r="GM323">
        <v>0</v>
      </c>
      <c r="GV323">
        <v>1</v>
      </c>
      <c r="HH323" t="s">
        <v>555</v>
      </c>
      <c r="HI323" t="s">
        <v>761</v>
      </c>
      <c r="IB323">
        <v>0</v>
      </c>
      <c r="IC323" t="s">
        <v>761</v>
      </c>
      <c r="JP323">
        <v>1</v>
      </c>
      <c r="LI323">
        <v>0</v>
      </c>
      <c r="LJ323">
        <v>0</v>
      </c>
    </row>
    <row r="324" spans="1:322">
      <c r="A324" t="s">
        <v>2272</v>
      </c>
      <c r="B324">
        <v>322</v>
      </c>
      <c r="F324">
        <v>17</v>
      </c>
      <c r="S324" t="s">
        <v>2273</v>
      </c>
      <c r="DI324">
        <v>23</v>
      </c>
      <c r="DO324" t="s">
        <v>2273</v>
      </c>
      <c r="EA324">
        <v>1</v>
      </c>
      <c r="EB324">
        <v>0</v>
      </c>
      <c r="ED324" t="s">
        <v>409</v>
      </c>
      <c r="EQ324" t="s">
        <v>429</v>
      </c>
      <c r="ER324" t="s">
        <v>429</v>
      </c>
      <c r="ES324" t="s">
        <v>370</v>
      </c>
      <c r="FW324">
        <v>1</v>
      </c>
      <c r="GL324">
        <v>0</v>
      </c>
      <c r="GM324">
        <v>0</v>
      </c>
      <c r="GV324">
        <v>1</v>
      </c>
      <c r="HH324" t="s">
        <v>1571</v>
      </c>
      <c r="HI324" t="s">
        <v>529</v>
      </c>
      <c r="JP324">
        <v>1</v>
      </c>
      <c r="JX324">
        <v>8</v>
      </c>
      <c r="LI324">
        <v>0</v>
      </c>
      <c r="LJ324">
        <v>0</v>
      </c>
    </row>
    <row r="325" spans="1:322">
      <c r="A325" t="s">
        <v>2274</v>
      </c>
      <c r="B325">
        <v>323</v>
      </c>
      <c r="E325">
        <v>53</v>
      </c>
      <c r="F325">
        <v>95</v>
      </c>
      <c r="S325" t="s">
        <v>2275</v>
      </c>
      <c r="DH325">
        <v>54</v>
      </c>
      <c r="DI325">
        <v>54</v>
      </c>
      <c r="DO325" t="s">
        <v>2275</v>
      </c>
      <c r="DP325" t="s">
        <v>2275</v>
      </c>
      <c r="EA325">
        <v>1</v>
      </c>
      <c r="EB325">
        <v>0</v>
      </c>
      <c r="ED325" t="s">
        <v>409</v>
      </c>
      <c r="EQ325" t="s">
        <v>429</v>
      </c>
      <c r="ER325" t="s">
        <v>429</v>
      </c>
      <c r="ES325" t="s">
        <v>374</v>
      </c>
      <c r="ET325">
        <v>18</v>
      </c>
      <c r="FW325">
        <v>1</v>
      </c>
      <c r="GL325">
        <v>0</v>
      </c>
      <c r="GM325">
        <v>0</v>
      </c>
      <c r="GV325">
        <v>1</v>
      </c>
      <c r="HH325">
        <v>0</v>
      </c>
      <c r="HI325" t="s">
        <v>1551</v>
      </c>
      <c r="HJ325" t="s">
        <v>555</v>
      </c>
      <c r="HK325" t="s">
        <v>1552</v>
      </c>
      <c r="HL325">
        <v>2</v>
      </c>
      <c r="HM325" t="s">
        <v>1553</v>
      </c>
      <c r="IB325">
        <v>15</v>
      </c>
      <c r="IC325" t="s">
        <v>1552</v>
      </c>
      <c r="JP325">
        <v>1</v>
      </c>
      <c r="JX325">
        <v>8</v>
      </c>
      <c r="LI325">
        <v>0</v>
      </c>
      <c r="LJ325">
        <v>0</v>
      </c>
    </row>
    <row r="326" spans="1:322">
      <c r="A326" t="s">
        <v>2096</v>
      </c>
      <c r="B326">
        <v>324</v>
      </c>
      <c r="P326" t="s">
        <v>2276</v>
      </c>
      <c r="DN326" t="s">
        <v>2276</v>
      </c>
      <c r="EA326">
        <v>1</v>
      </c>
      <c r="EB326">
        <v>0</v>
      </c>
      <c r="ED326" t="s">
        <v>409</v>
      </c>
      <c r="EQ326" t="s">
        <v>429</v>
      </c>
      <c r="ER326" t="s">
        <v>429</v>
      </c>
      <c r="ES326" t="s">
        <v>374</v>
      </c>
      <c r="FM326">
        <v>1</v>
      </c>
      <c r="FW326">
        <v>1</v>
      </c>
      <c r="GL326">
        <v>0</v>
      </c>
      <c r="GM326">
        <v>0</v>
      </c>
      <c r="GV326">
        <v>1</v>
      </c>
      <c r="IP326">
        <v>5</v>
      </c>
      <c r="IQ326" t="s">
        <v>2249</v>
      </c>
      <c r="JP326">
        <v>1</v>
      </c>
      <c r="JX326">
        <v>8</v>
      </c>
      <c r="LI326">
        <v>0</v>
      </c>
      <c r="LJ326">
        <v>0</v>
      </c>
    </row>
    <row r="327" spans="1:322">
      <c r="A327" t="s">
        <v>1837</v>
      </c>
      <c r="B327">
        <v>325</v>
      </c>
      <c r="E327">
        <v>63</v>
      </c>
      <c r="S327" t="s">
        <v>2277</v>
      </c>
      <c r="AB327">
        <v>10</v>
      </c>
      <c r="DH327">
        <v>49</v>
      </c>
      <c r="DK327">
        <v>93</v>
      </c>
      <c r="DO327" t="s">
        <v>2170</v>
      </c>
      <c r="DP327" t="s">
        <v>2223</v>
      </c>
      <c r="EA327">
        <v>1</v>
      </c>
      <c r="EB327">
        <v>0</v>
      </c>
      <c r="ED327" t="s">
        <v>409</v>
      </c>
      <c r="EQ327" t="s">
        <v>429</v>
      </c>
      <c r="ER327" t="s">
        <v>429</v>
      </c>
      <c r="ES327" t="s">
        <v>456</v>
      </c>
      <c r="EW327">
        <v>1</v>
      </c>
      <c r="FD327">
        <v>1</v>
      </c>
      <c r="FW327">
        <v>1</v>
      </c>
      <c r="GL327">
        <v>0</v>
      </c>
      <c r="GM327">
        <v>0</v>
      </c>
      <c r="GV327">
        <v>1</v>
      </c>
      <c r="HJ327" t="s">
        <v>495</v>
      </c>
      <c r="HK327" t="s">
        <v>1842</v>
      </c>
      <c r="HN327">
        <v>5</v>
      </c>
      <c r="HO327" t="s">
        <v>2176</v>
      </c>
      <c r="IB327">
        <v>4</v>
      </c>
      <c r="IC327" t="s">
        <v>2278</v>
      </c>
      <c r="ID327">
        <v>1</v>
      </c>
      <c r="IE327" t="s">
        <v>2279</v>
      </c>
      <c r="JP327">
        <v>1</v>
      </c>
      <c r="JX327">
        <v>8</v>
      </c>
      <c r="LI327">
        <v>0</v>
      </c>
      <c r="LJ327">
        <v>0</v>
      </c>
    </row>
    <row r="328" spans="1:322">
      <c r="A328" t="s">
        <v>2280</v>
      </c>
      <c r="B328">
        <v>326</v>
      </c>
      <c r="E328">
        <v>32</v>
      </c>
      <c r="F328">
        <v>2</v>
      </c>
      <c r="CT328" t="s">
        <v>2281</v>
      </c>
      <c r="EA328">
        <v>1</v>
      </c>
      <c r="EB328">
        <v>9</v>
      </c>
      <c r="ED328" t="s">
        <v>372</v>
      </c>
      <c r="EQ328" t="s">
        <v>456</v>
      </c>
      <c r="ER328" t="s">
        <v>456</v>
      </c>
      <c r="ES328" t="s">
        <v>374</v>
      </c>
      <c r="EW328">
        <v>1</v>
      </c>
      <c r="EY328">
        <v>1</v>
      </c>
      <c r="EZ328">
        <v>1</v>
      </c>
      <c r="FW328">
        <v>1</v>
      </c>
      <c r="GL328">
        <v>0</v>
      </c>
      <c r="GM328">
        <v>0</v>
      </c>
      <c r="HH328" t="s">
        <v>404</v>
      </c>
      <c r="HI328" t="s">
        <v>430</v>
      </c>
      <c r="HJ328" t="s">
        <v>2282</v>
      </c>
      <c r="HK328" t="s">
        <v>1111</v>
      </c>
      <c r="HL328">
        <v>0</v>
      </c>
      <c r="HM328" t="s">
        <v>505</v>
      </c>
      <c r="HN328">
        <v>0</v>
      </c>
      <c r="HO328" t="s">
        <v>431</v>
      </c>
      <c r="IB328">
        <v>15</v>
      </c>
      <c r="IC328" t="s">
        <v>1112</v>
      </c>
      <c r="ID328">
        <v>5</v>
      </c>
      <c r="IE328" t="s">
        <v>1113</v>
      </c>
      <c r="IF328">
        <v>15</v>
      </c>
      <c r="IG328" t="s">
        <v>432</v>
      </c>
      <c r="IH328">
        <v>15</v>
      </c>
      <c r="II328" t="s">
        <v>433</v>
      </c>
      <c r="JP328">
        <v>1</v>
      </c>
      <c r="JT328">
        <v>8</v>
      </c>
      <c r="JX328">
        <v>8</v>
      </c>
      <c r="JY328">
        <v>128</v>
      </c>
      <c r="LI328">
        <v>0</v>
      </c>
      <c r="LJ328">
        <v>0</v>
      </c>
    </row>
    <row r="329" spans="1:322">
      <c r="A329" t="s">
        <v>2283</v>
      </c>
      <c r="B329">
        <v>327</v>
      </c>
      <c r="F329">
        <v>97</v>
      </c>
      <c r="DE329" t="s">
        <v>1556</v>
      </c>
      <c r="DH329">
        <v>39</v>
      </c>
      <c r="EA329">
        <v>1</v>
      </c>
      <c r="EB329">
        <v>0</v>
      </c>
      <c r="ED329" t="s">
        <v>409</v>
      </c>
      <c r="EQ329" t="s">
        <v>429</v>
      </c>
      <c r="ER329" t="s">
        <v>429</v>
      </c>
      <c r="ES329" t="s">
        <v>374</v>
      </c>
      <c r="EZ329">
        <v>1</v>
      </c>
      <c r="FA329">
        <v>1</v>
      </c>
      <c r="FB329">
        <v>1</v>
      </c>
      <c r="FD329">
        <v>1</v>
      </c>
      <c r="FI329">
        <v>1</v>
      </c>
      <c r="FW329">
        <v>1</v>
      </c>
      <c r="GL329">
        <v>0</v>
      </c>
      <c r="GM329">
        <v>0</v>
      </c>
      <c r="GV329">
        <v>1</v>
      </c>
      <c r="JP329">
        <v>1</v>
      </c>
      <c r="LI329">
        <v>0</v>
      </c>
      <c r="LJ329">
        <v>0</v>
      </c>
    </row>
    <row r="330" spans="1:322">
      <c r="A330" t="s">
        <v>2284</v>
      </c>
      <c r="B330">
        <v>328</v>
      </c>
      <c r="E330">
        <v>67</v>
      </c>
      <c r="F330">
        <v>9</v>
      </c>
      <c r="Y330" t="s">
        <v>1661</v>
      </c>
      <c r="AA330" t="s">
        <v>495</v>
      </c>
      <c r="AC330" t="s">
        <v>491</v>
      </c>
      <c r="AD330" t="s">
        <v>941</v>
      </c>
      <c r="AE330" t="s">
        <v>492</v>
      </c>
      <c r="AF330" t="s">
        <v>941</v>
      </c>
      <c r="AG330" t="s">
        <v>493</v>
      </c>
      <c r="AH330" t="s">
        <v>941</v>
      </c>
      <c r="CT330" t="s">
        <v>2285</v>
      </c>
      <c r="CV330">
        <v>1</v>
      </c>
      <c r="CX330" t="s">
        <v>2285</v>
      </c>
      <c r="EA330">
        <v>1</v>
      </c>
      <c r="EB330">
        <v>3</v>
      </c>
      <c r="ED330" t="s">
        <v>409</v>
      </c>
      <c r="EQ330" t="s">
        <v>429</v>
      </c>
      <c r="ER330" t="s">
        <v>429</v>
      </c>
      <c r="ES330" t="s">
        <v>1534</v>
      </c>
      <c r="EW330">
        <v>1</v>
      </c>
      <c r="EY330">
        <v>1</v>
      </c>
      <c r="EZ330">
        <v>1</v>
      </c>
      <c r="FW330">
        <v>1</v>
      </c>
      <c r="GL330">
        <v>0</v>
      </c>
      <c r="GM330">
        <v>0</v>
      </c>
      <c r="GV330">
        <v>1</v>
      </c>
      <c r="HH330">
        <v>0</v>
      </c>
      <c r="HI330" t="s">
        <v>430</v>
      </c>
      <c r="HN330">
        <v>0</v>
      </c>
      <c r="HO330" t="s">
        <v>431</v>
      </c>
      <c r="IB330">
        <v>200</v>
      </c>
      <c r="IC330" t="s">
        <v>412</v>
      </c>
      <c r="ID330">
        <v>25</v>
      </c>
      <c r="IE330" t="s">
        <v>413</v>
      </c>
      <c r="IF330">
        <v>30</v>
      </c>
      <c r="IG330" t="s">
        <v>1662</v>
      </c>
      <c r="IH330">
        <v>110</v>
      </c>
      <c r="II330" t="s">
        <v>1663</v>
      </c>
      <c r="JP330">
        <v>1</v>
      </c>
      <c r="JQ330">
        <v>10</v>
      </c>
      <c r="JR330">
        <v>10</v>
      </c>
      <c r="JX330">
        <v>8</v>
      </c>
      <c r="JY330">
        <v>128</v>
      </c>
      <c r="LI330">
        <v>0</v>
      </c>
      <c r="LJ330">
        <v>0</v>
      </c>
    </row>
    <row r="331" spans="1:322">
      <c r="A331" t="s">
        <v>2286</v>
      </c>
      <c r="B331">
        <v>329</v>
      </c>
      <c r="F331">
        <v>98</v>
      </c>
      <c r="DH331">
        <v>48</v>
      </c>
      <c r="DI331">
        <v>73</v>
      </c>
      <c r="DP331" t="s">
        <v>2287</v>
      </c>
      <c r="EA331">
        <v>1</v>
      </c>
      <c r="EB331">
        <v>0</v>
      </c>
      <c r="ED331" t="s">
        <v>409</v>
      </c>
      <c r="EQ331" t="s">
        <v>429</v>
      </c>
      <c r="ER331" t="s">
        <v>429</v>
      </c>
      <c r="ES331" t="s">
        <v>456</v>
      </c>
      <c r="EW331">
        <v>1</v>
      </c>
      <c r="FW331">
        <v>1</v>
      </c>
      <c r="GL331">
        <v>0</v>
      </c>
      <c r="GM331">
        <v>0</v>
      </c>
      <c r="GV331">
        <v>1</v>
      </c>
      <c r="JP331">
        <v>1</v>
      </c>
      <c r="JX331">
        <v>8</v>
      </c>
      <c r="LI331">
        <v>0</v>
      </c>
      <c r="LJ331">
        <v>0</v>
      </c>
    </row>
    <row r="332" spans="1:322">
      <c r="A332" t="s">
        <v>2288</v>
      </c>
      <c r="B332">
        <v>330</v>
      </c>
      <c r="F332">
        <v>129</v>
      </c>
      <c r="Y332" t="s">
        <v>2289</v>
      </c>
      <c r="CT332" t="s">
        <v>780</v>
      </c>
      <c r="DH332">
        <v>48</v>
      </c>
      <c r="DI332">
        <v>74</v>
      </c>
      <c r="DO332" t="s">
        <v>2290</v>
      </c>
      <c r="DP332" t="s">
        <v>2290</v>
      </c>
      <c r="EA332">
        <v>1</v>
      </c>
      <c r="EB332">
        <v>0</v>
      </c>
      <c r="ED332" t="s">
        <v>409</v>
      </c>
      <c r="EQ332" t="s">
        <v>429</v>
      </c>
      <c r="ER332" t="s">
        <v>429</v>
      </c>
      <c r="ES332" t="s">
        <v>456</v>
      </c>
      <c r="EW332">
        <v>1</v>
      </c>
      <c r="FW332">
        <v>1</v>
      </c>
      <c r="GL332">
        <v>0</v>
      </c>
      <c r="GM332">
        <v>0</v>
      </c>
      <c r="GV332">
        <v>1</v>
      </c>
      <c r="JP332">
        <v>1</v>
      </c>
      <c r="JX332">
        <v>8</v>
      </c>
      <c r="LI332">
        <v>0</v>
      </c>
      <c r="LJ332">
        <v>0</v>
      </c>
    </row>
    <row r="333" spans="1:322">
      <c r="A333" t="s">
        <v>2291</v>
      </c>
      <c r="B333">
        <v>331</v>
      </c>
      <c r="F333">
        <v>98</v>
      </c>
      <c r="DH333">
        <v>48</v>
      </c>
      <c r="DI333">
        <v>73</v>
      </c>
      <c r="DO333" t="s">
        <v>2292</v>
      </c>
      <c r="DP333" t="s">
        <v>2287</v>
      </c>
      <c r="EA333">
        <v>1</v>
      </c>
      <c r="EB333">
        <v>0</v>
      </c>
      <c r="ED333" t="s">
        <v>409</v>
      </c>
      <c r="EQ333" t="s">
        <v>429</v>
      </c>
      <c r="ER333" t="s">
        <v>429</v>
      </c>
      <c r="ES333" t="s">
        <v>456</v>
      </c>
      <c r="EW333">
        <v>1</v>
      </c>
      <c r="FW333">
        <v>1</v>
      </c>
      <c r="GL333">
        <v>0</v>
      </c>
      <c r="GM333">
        <v>0</v>
      </c>
      <c r="GV333">
        <v>1</v>
      </c>
      <c r="JP333">
        <v>1</v>
      </c>
      <c r="JX333">
        <v>8</v>
      </c>
      <c r="LI333">
        <v>0</v>
      </c>
      <c r="LJ333">
        <v>0</v>
      </c>
    </row>
    <row r="334" spans="1:322">
      <c r="A334" t="s">
        <v>2293</v>
      </c>
      <c r="B334">
        <v>332</v>
      </c>
      <c r="P334" t="s">
        <v>1567</v>
      </c>
      <c r="CT334" t="s">
        <v>660</v>
      </c>
      <c r="DE334" t="s">
        <v>661</v>
      </c>
      <c r="DN334" t="s">
        <v>1567</v>
      </c>
      <c r="EA334">
        <v>1</v>
      </c>
      <c r="EB334">
        <v>0</v>
      </c>
      <c r="ED334" t="s">
        <v>409</v>
      </c>
      <c r="EQ334" t="s">
        <v>429</v>
      </c>
      <c r="ER334" t="s">
        <v>429</v>
      </c>
      <c r="ES334" t="s">
        <v>456</v>
      </c>
      <c r="FW334">
        <v>1</v>
      </c>
      <c r="GL334">
        <v>0</v>
      </c>
      <c r="GM334">
        <v>0</v>
      </c>
      <c r="GV334">
        <v>1</v>
      </c>
      <c r="JP334">
        <v>1</v>
      </c>
      <c r="JX334">
        <v>8</v>
      </c>
      <c r="LI334">
        <v>0</v>
      </c>
      <c r="LJ334">
        <v>0</v>
      </c>
    </row>
    <row r="335" spans="1:322">
      <c r="A335" t="s">
        <v>2294</v>
      </c>
      <c r="B335">
        <v>333</v>
      </c>
      <c r="P335" t="s">
        <v>2295</v>
      </c>
      <c r="DN335" t="s">
        <v>2295</v>
      </c>
      <c r="EA335">
        <v>1</v>
      </c>
      <c r="EB335">
        <v>0</v>
      </c>
      <c r="ED335" t="s">
        <v>409</v>
      </c>
      <c r="EQ335" t="s">
        <v>383</v>
      </c>
      <c r="ER335" t="s">
        <v>383</v>
      </c>
      <c r="ES335" t="s">
        <v>383</v>
      </c>
      <c r="FW335">
        <v>1</v>
      </c>
      <c r="GL335">
        <v>0</v>
      </c>
      <c r="GM335">
        <v>0</v>
      </c>
      <c r="GV335">
        <v>1</v>
      </c>
      <c r="JP335">
        <v>1</v>
      </c>
      <c r="JX335">
        <v>8</v>
      </c>
      <c r="LI335">
        <v>0</v>
      </c>
      <c r="LJ335">
        <v>0</v>
      </c>
    </row>
    <row r="336" spans="1:322">
      <c r="A336" t="s">
        <v>2296</v>
      </c>
      <c r="B336">
        <v>334</v>
      </c>
      <c r="P336" t="s">
        <v>2297</v>
      </c>
      <c r="DN336" t="s">
        <v>2297</v>
      </c>
      <c r="EA336">
        <v>1</v>
      </c>
      <c r="EB336">
        <v>0</v>
      </c>
      <c r="ED336" t="s">
        <v>409</v>
      </c>
      <c r="EQ336" t="s">
        <v>383</v>
      </c>
      <c r="ER336" t="s">
        <v>383</v>
      </c>
      <c r="ES336" t="s">
        <v>1534</v>
      </c>
      <c r="FW336">
        <v>1</v>
      </c>
      <c r="GL336">
        <v>0</v>
      </c>
      <c r="GM336">
        <v>0</v>
      </c>
      <c r="GV336">
        <v>1</v>
      </c>
      <c r="JP336">
        <v>1</v>
      </c>
      <c r="JX336">
        <v>8</v>
      </c>
      <c r="LI336">
        <v>0</v>
      </c>
      <c r="LJ336">
        <v>0</v>
      </c>
    </row>
    <row r="337" spans="1:322">
      <c r="A337" t="s">
        <v>2298</v>
      </c>
      <c r="B337">
        <v>335</v>
      </c>
      <c r="F337">
        <v>148</v>
      </c>
      <c r="S337" t="s">
        <v>2299</v>
      </c>
      <c r="DI337">
        <v>94</v>
      </c>
      <c r="DO337" t="s">
        <v>2299</v>
      </c>
      <c r="EA337">
        <v>1</v>
      </c>
      <c r="EB337">
        <v>0</v>
      </c>
      <c r="ED337" t="s">
        <v>409</v>
      </c>
      <c r="EQ337" t="s">
        <v>383</v>
      </c>
      <c r="ER337" t="s">
        <v>383</v>
      </c>
      <c r="ES337" t="s">
        <v>456</v>
      </c>
      <c r="FW337">
        <v>1</v>
      </c>
      <c r="GL337">
        <v>0</v>
      </c>
      <c r="GM337">
        <v>0</v>
      </c>
      <c r="GV337">
        <v>1</v>
      </c>
      <c r="JP337">
        <v>1</v>
      </c>
      <c r="JX337">
        <v>8</v>
      </c>
      <c r="LI337">
        <v>0</v>
      </c>
      <c r="LJ337">
        <v>0</v>
      </c>
    </row>
    <row r="338" spans="1:322">
      <c r="A338" t="s">
        <v>2300</v>
      </c>
      <c r="B338">
        <v>336</v>
      </c>
      <c r="F338">
        <v>110</v>
      </c>
      <c r="S338" t="s">
        <v>2301</v>
      </c>
      <c r="DI338">
        <v>66</v>
      </c>
      <c r="DO338" t="s">
        <v>2301</v>
      </c>
      <c r="EA338">
        <v>1</v>
      </c>
      <c r="EB338">
        <v>0</v>
      </c>
      <c r="ED338" t="s">
        <v>409</v>
      </c>
      <c r="EQ338" t="s">
        <v>370</v>
      </c>
      <c r="ER338" t="s">
        <v>370</v>
      </c>
      <c r="ES338" t="s">
        <v>370</v>
      </c>
      <c r="FW338">
        <v>1</v>
      </c>
      <c r="GL338">
        <v>0</v>
      </c>
      <c r="GM338">
        <v>0</v>
      </c>
      <c r="GV338">
        <v>1</v>
      </c>
      <c r="JP338">
        <v>1</v>
      </c>
      <c r="JX338">
        <v>8</v>
      </c>
      <c r="LI338">
        <v>0</v>
      </c>
      <c r="LJ338">
        <v>0</v>
      </c>
    </row>
    <row r="339" spans="1:322">
      <c r="A339" t="s">
        <v>840</v>
      </c>
      <c r="B339">
        <v>337</v>
      </c>
      <c r="P339" t="s">
        <v>834</v>
      </c>
      <c r="DN339" t="s">
        <v>834</v>
      </c>
      <c r="EA339">
        <v>1</v>
      </c>
      <c r="EB339">
        <v>0</v>
      </c>
      <c r="ED339" t="s">
        <v>409</v>
      </c>
      <c r="EQ339" t="s">
        <v>383</v>
      </c>
      <c r="ER339" t="s">
        <v>383</v>
      </c>
      <c r="ES339" t="s">
        <v>383</v>
      </c>
      <c r="FW339">
        <v>1</v>
      </c>
      <c r="GL339">
        <v>0</v>
      </c>
      <c r="GM339">
        <v>0</v>
      </c>
      <c r="GV339">
        <v>1</v>
      </c>
      <c r="JP339">
        <v>1</v>
      </c>
      <c r="JX339">
        <v>8</v>
      </c>
      <c r="LI339">
        <v>0</v>
      </c>
      <c r="LJ339">
        <v>0</v>
      </c>
    </row>
    <row r="340" spans="1:322">
      <c r="A340" t="s">
        <v>986</v>
      </c>
      <c r="B340">
        <v>338</v>
      </c>
      <c r="F340">
        <v>149</v>
      </c>
      <c r="S340" t="s">
        <v>2302</v>
      </c>
      <c r="DI340">
        <v>95</v>
      </c>
      <c r="DO340" t="s">
        <v>2302</v>
      </c>
      <c r="EA340">
        <v>1</v>
      </c>
      <c r="EB340">
        <v>0</v>
      </c>
      <c r="ED340" t="s">
        <v>409</v>
      </c>
      <c r="EQ340" t="s">
        <v>383</v>
      </c>
      <c r="ER340" t="s">
        <v>383</v>
      </c>
      <c r="ES340" t="s">
        <v>370</v>
      </c>
      <c r="FW340">
        <v>1</v>
      </c>
      <c r="GL340">
        <v>0</v>
      </c>
      <c r="GM340">
        <v>0</v>
      </c>
      <c r="GV340">
        <v>1</v>
      </c>
      <c r="JP340">
        <v>1</v>
      </c>
      <c r="JX340">
        <v>8</v>
      </c>
      <c r="LI340">
        <v>0</v>
      </c>
      <c r="LJ340">
        <v>0</v>
      </c>
    </row>
    <row r="341" spans="1:322">
      <c r="A341" t="s">
        <v>2303</v>
      </c>
      <c r="B341">
        <v>339</v>
      </c>
      <c r="E341">
        <v>4</v>
      </c>
      <c r="P341" t="s">
        <v>2304</v>
      </c>
      <c r="DH341">
        <v>11</v>
      </c>
      <c r="DN341" t="s">
        <v>2304</v>
      </c>
      <c r="EA341">
        <v>1</v>
      </c>
      <c r="EB341">
        <v>0</v>
      </c>
      <c r="ED341" t="s">
        <v>377</v>
      </c>
      <c r="EQ341" t="s">
        <v>370</v>
      </c>
      <c r="ER341" t="s">
        <v>370</v>
      </c>
      <c r="ES341" t="s">
        <v>370</v>
      </c>
      <c r="EW341">
        <v>1</v>
      </c>
      <c r="FW341">
        <v>1</v>
      </c>
      <c r="GL341">
        <v>0</v>
      </c>
      <c r="GM341">
        <v>0</v>
      </c>
      <c r="GV341">
        <v>1</v>
      </c>
      <c r="JP341">
        <v>1</v>
      </c>
      <c r="JX341">
        <v>8</v>
      </c>
      <c r="JY341">
        <v>128</v>
      </c>
      <c r="LI341">
        <v>0</v>
      </c>
      <c r="LJ341">
        <v>0</v>
      </c>
    </row>
    <row r="342" spans="1:322">
      <c r="A342" t="s">
        <v>2305</v>
      </c>
      <c r="B342">
        <v>340</v>
      </c>
      <c r="E342">
        <v>4</v>
      </c>
      <c r="P342" t="s">
        <v>397</v>
      </c>
      <c r="DH342">
        <v>11</v>
      </c>
      <c r="DN342" t="s">
        <v>397</v>
      </c>
      <c r="EA342">
        <v>1</v>
      </c>
      <c r="EB342">
        <v>0</v>
      </c>
      <c r="ED342" t="s">
        <v>377</v>
      </c>
      <c r="EQ342" t="s">
        <v>370</v>
      </c>
      <c r="ER342" t="s">
        <v>370</v>
      </c>
      <c r="ES342" t="s">
        <v>370</v>
      </c>
      <c r="EW342">
        <v>1</v>
      </c>
      <c r="FW342">
        <v>1</v>
      </c>
      <c r="GL342">
        <v>0</v>
      </c>
      <c r="GM342">
        <v>0</v>
      </c>
      <c r="GV342">
        <v>1</v>
      </c>
      <c r="JP342">
        <v>1</v>
      </c>
      <c r="JQ342">
        <v>10</v>
      </c>
      <c r="JR342">
        <v>10</v>
      </c>
      <c r="JX342">
        <v>8</v>
      </c>
      <c r="JY342">
        <v>128</v>
      </c>
      <c r="KM342" t="s">
        <v>399</v>
      </c>
      <c r="KN342">
        <v>1</v>
      </c>
      <c r="KO342">
        <v>8</v>
      </c>
      <c r="KP342">
        <v>8</v>
      </c>
      <c r="KQ342">
        <v>8</v>
      </c>
      <c r="KR342">
        <v>8</v>
      </c>
      <c r="KS342">
        <v>8</v>
      </c>
      <c r="KT342">
        <v>4</v>
      </c>
      <c r="KU342">
        <v>9</v>
      </c>
      <c r="KV342">
        <v>9</v>
      </c>
      <c r="KW342">
        <v>9</v>
      </c>
      <c r="KX342">
        <v>9</v>
      </c>
      <c r="KY342">
        <v>9</v>
      </c>
      <c r="LI342">
        <v>0</v>
      </c>
      <c r="LJ342">
        <v>0</v>
      </c>
    </row>
    <row r="343" spans="1:322">
      <c r="A343" t="s">
        <v>2306</v>
      </c>
      <c r="B343">
        <v>341</v>
      </c>
      <c r="E343">
        <v>4</v>
      </c>
      <c r="P343" t="s">
        <v>436</v>
      </c>
      <c r="DH343">
        <v>11</v>
      </c>
      <c r="DN343" t="s">
        <v>436</v>
      </c>
      <c r="EA343">
        <v>1</v>
      </c>
      <c r="EB343">
        <v>4</v>
      </c>
      <c r="ED343" t="s">
        <v>377</v>
      </c>
      <c r="EQ343" t="s">
        <v>370</v>
      </c>
      <c r="ER343" t="s">
        <v>370</v>
      </c>
      <c r="ES343" t="s">
        <v>370</v>
      </c>
      <c r="EW343">
        <v>1</v>
      </c>
      <c r="FW343">
        <v>1</v>
      </c>
      <c r="GL343">
        <v>0</v>
      </c>
      <c r="GM343">
        <v>0</v>
      </c>
      <c r="GV343">
        <v>1</v>
      </c>
      <c r="JP343">
        <v>1</v>
      </c>
      <c r="JQ343">
        <v>10</v>
      </c>
      <c r="JR343">
        <v>10</v>
      </c>
      <c r="JX343">
        <v>8</v>
      </c>
      <c r="JY343">
        <v>128</v>
      </c>
      <c r="KM343" t="s">
        <v>437</v>
      </c>
      <c r="KN343">
        <v>1</v>
      </c>
      <c r="KO343">
        <v>7</v>
      </c>
      <c r="KP343">
        <v>7</v>
      </c>
      <c r="KQ343">
        <v>7</v>
      </c>
      <c r="KR343">
        <v>7</v>
      </c>
      <c r="KS343">
        <v>7</v>
      </c>
      <c r="KT343">
        <v>4</v>
      </c>
      <c r="KU343">
        <v>8</v>
      </c>
      <c r="KV343">
        <v>8</v>
      </c>
      <c r="KW343">
        <v>8</v>
      </c>
      <c r="KX343">
        <v>8</v>
      </c>
      <c r="KY343">
        <v>8</v>
      </c>
      <c r="LA343">
        <v>100</v>
      </c>
      <c r="LB343">
        <v>25</v>
      </c>
      <c r="LC343">
        <v>25</v>
      </c>
      <c r="LD343">
        <v>25</v>
      </c>
      <c r="LI343">
        <v>0</v>
      </c>
      <c r="LJ343">
        <v>0</v>
      </c>
    </row>
    <row r="344" spans="1:322">
      <c r="A344" t="s">
        <v>2307</v>
      </c>
      <c r="B344">
        <v>342</v>
      </c>
      <c r="E344">
        <v>4</v>
      </c>
      <c r="P344" t="s">
        <v>471</v>
      </c>
      <c r="DH344">
        <v>11</v>
      </c>
      <c r="DN344" t="s">
        <v>471</v>
      </c>
      <c r="EA344">
        <v>1</v>
      </c>
      <c r="EB344">
        <v>5</v>
      </c>
      <c r="ED344" t="s">
        <v>377</v>
      </c>
      <c r="EQ344" t="s">
        <v>370</v>
      </c>
      <c r="ER344" t="s">
        <v>370</v>
      </c>
      <c r="ES344" t="s">
        <v>370</v>
      </c>
      <c r="EW344">
        <v>1</v>
      </c>
      <c r="FW344">
        <v>1</v>
      </c>
      <c r="GL344">
        <v>0</v>
      </c>
      <c r="GM344">
        <v>0</v>
      </c>
      <c r="GV344">
        <v>1</v>
      </c>
      <c r="JP344">
        <v>1</v>
      </c>
      <c r="JQ344">
        <v>10</v>
      </c>
      <c r="JR344">
        <v>10</v>
      </c>
      <c r="JX344">
        <v>8</v>
      </c>
      <c r="JY344">
        <v>128</v>
      </c>
      <c r="KM344" t="s">
        <v>399</v>
      </c>
      <c r="KN344">
        <v>2</v>
      </c>
      <c r="KO344">
        <v>8</v>
      </c>
      <c r="KP344">
        <v>8</v>
      </c>
      <c r="KQ344">
        <v>8</v>
      </c>
      <c r="KR344">
        <v>8</v>
      </c>
      <c r="KS344">
        <v>8</v>
      </c>
      <c r="KT344">
        <v>6</v>
      </c>
      <c r="KU344">
        <v>9</v>
      </c>
      <c r="KV344">
        <v>9</v>
      </c>
      <c r="KW344">
        <v>9</v>
      </c>
      <c r="KX344">
        <v>9</v>
      </c>
      <c r="KY344">
        <v>9</v>
      </c>
      <c r="LI344">
        <v>0</v>
      </c>
      <c r="LJ344">
        <v>0</v>
      </c>
    </row>
    <row r="345" spans="1:322">
      <c r="A345" t="s">
        <v>2308</v>
      </c>
      <c r="B345">
        <v>343</v>
      </c>
      <c r="E345">
        <v>4</v>
      </c>
      <c r="P345" t="s">
        <v>585</v>
      </c>
      <c r="DH345">
        <v>11</v>
      </c>
      <c r="DN345" t="s">
        <v>585</v>
      </c>
      <c r="EA345">
        <v>1</v>
      </c>
      <c r="EB345">
        <v>7</v>
      </c>
      <c r="ED345" t="s">
        <v>377</v>
      </c>
      <c r="EQ345" t="s">
        <v>370</v>
      </c>
      <c r="ER345" t="s">
        <v>370</v>
      </c>
      <c r="ES345" t="s">
        <v>370</v>
      </c>
      <c r="EW345">
        <v>1</v>
      </c>
      <c r="FW345">
        <v>1</v>
      </c>
      <c r="GL345">
        <v>0</v>
      </c>
      <c r="GM345">
        <v>0</v>
      </c>
      <c r="GV345">
        <v>1</v>
      </c>
      <c r="HH345" t="s">
        <v>555</v>
      </c>
      <c r="HI345" t="s">
        <v>2309</v>
      </c>
      <c r="IB345">
        <v>5</v>
      </c>
      <c r="IC345" t="s">
        <v>587</v>
      </c>
      <c r="JP345">
        <v>1</v>
      </c>
      <c r="JQ345">
        <v>10</v>
      </c>
      <c r="JR345">
        <v>10</v>
      </c>
      <c r="JX345">
        <v>8</v>
      </c>
      <c r="JY345">
        <v>128</v>
      </c>
      <c r="KM345" t="s">
        <v>437</v>
      </c>
      <c r="KN345">
        <v>2</v>
      </c>
      <c r="KO345">
        <v>7</v>
      </c>
      <c r="KP345">
        <v>7</v>
      </c>
      <c r="KQ345">
        <v>7</v>
      </c>
      <c r="KR345">
        <v>7</v>
      </c>
      <c r="KS345">
        <v>7</v>
      </c>
      <c r="KT345">
        <v>6</v>
      </c>
      <c r="KU345">
        <v>8</v>
      </c>
      <c r="KV345">
        <v>8</v>
      </c>
      <c r="KW345">
        <v>8</v>
      </c>
      <c r="KX345">
        <v>8</v>
      </c>
      <c r="KY345">
        <v>8</v>
      </c>
      <c r="LA345">
        <v>100</v>
      </c>
      <c r="LB345">
        <v>25</v>
      </c>
      <c r="LC345">
        <v>25</v>
      </c>
      <c r="LD345">
        <v>25</v>
      </c>
      <c r="LI345">
        <v>0</v>
      </c>
      <c r="LJ345">
        <v>0</v>
      </c>
    </row>
    <row r="346" spans="1:322">
      <c r="A346" t="s">
        <v>2310</v>
      </c>
      <c r="B346">
        <v>344</v>
      </c>
      <c r="E346">
        <v>6</v>
      </c>
      <c r="F346">
        <v>2</v>
      </c>
      <c r="EA346">
        <v>1</v>
      </c>
      <c r="EB346">
        <v>4</v>
      </c>
      <c r="ED346" t="s">
        <v>372</v>
      </c>
      <c r="EQ346" t="s">
        <v>370</v>
      </c>
      <c r="ER346" t="s">
        <v>370</v>
      </c>
      <c r="ES346" t="s">
        <v>370</v>
      </c>
      <c r="EW346">
        <v>1</v>
      </c>
      <c r="EY346">
        <v>1</v>
      </c>
      <c r="EZ346">
        <v>1</v>
      </c>
      <c r="FH346">
        <v>1</v>
      </c>
      <c r="FW346">
        <v>1</v>
      </c>
      <c r="GL346">
        <v>0</v>
      </c>
      <c r="GM346">
        <v>0</v>
      </c>
      <c r="GV346">
        <v>1</v>
      </c>
      <c r="HN346">
        <v>0</v>
      </c>
      <c r="HO346" t="s">
        <v>431</v>
      </c>
      <c r="JP346">
        <v>1</v>
      </c>
      <c r="JQ346">
        <v>20</v>
      </c>
      <c r="JR346">
        <v>15</v>
      </c>
      <c r="JX346">
        <v>8</v>
      </c>
      <c r="JY346">
        <v>128</v>
      </c>
      <c r="KM346" t="s">
        <v>460</v>
      </c>
      <c r="KN346">
        <v>1</v>
      </c>
      <c r="KO346">
        <v>0</v>
      </c>
      <c r="KP346">
        <v>0</v>
      </c>
      <c r="KQ346">
        <v>0</v>
      </c>
      <c r="KR346">
        <v>0</v>
      </c>
      <c r="KS346">
        <v>0</v>
      </c>
      <c r="KT346">
        <v>16</v>
      </c>
      <c r="KU346">
        <v>12</v>
      </c>
      <c r="KV346">
        <v>12</v>
      </c>
      <c r="KW346">
        <v>12</v>
      </c>
      <c r="KX346">
        <v>12</v>
      </c>
      <c r="KY346">
        <v>12</v>
      </c>
      <c r="LI346">
        <v>0</v>
      </c>
      <c r="LJ346">
        <v>0</v>
      </c>
    </row>
    <row r="347" spans="1:322">
      <c r="A347" t="s">
        <v>2311</v>
      </c>
      <c r="B347">
        <v>345</v>
      </c>
      <c r="E347">
        <v>4</v>
      </c>
      <c r="P347" t="s">
        <v>2312</v>
      </c>
      <c r="DH347">
        <v>11</v>
      </c>
      <c r="DN347" t="s">
        <v>2312</v>
      </c>
      <c r="EA347">
        <v>1</v>
      </c>
      <c r="EB347">
        <v>0</v>
      </c>
      <c r="ED347" t="s">
        <v>377</v>
      </c>
      <c r="EQ347" t="s">
        <v>383</v>
      </c>
      <c r="ER347" t="s">
        <v>383</v>
      </c>
      <c r="ES347" t="s">
        <v>839</v>
      </c>
      <c r="EW347">
        <v>1</v>
      </c>
      <c r="FW347">
        <v>1</v>
      </c>
      <c r="GL347">
        <v>0</v>
      </c>
      <c r="GM347">
        <v>0</v>
      </c>
      <c r="GV347">
        <v>1</v>
      </c>
      <c r="JP347">
        <v>1</v>
      </c>
      <c r="JX347">
        <v>8</v>
      </c>
      <c r="KM347" t="s">
        <v>873</v>
      </c>
      <c r="KN347">
        <v>10</v>
      </c>
      <c r="KO347">
        <v>2</v>
      </c>
      <c r="KP347">
        <v>4</v>
      </c>
      <c r="KQ347">
        <v>6</v>
      </c>
      <c r="KR347">
        <v>6</v>
      </c>
      <c r="KS347">
        <v>6</v>
      </c>
      <c r="KT347">
        <v>15</v>
      </c>
      <c r="KU347">
        <v>2</v>
      </c>
      <c r="KV347">
        <v>5</v>
      </c>
      <c r="KW347">
        <v>7</v>
      </c>
      <c r="KX347">
        <v>7</v>
      </c>
      <c r="KY347">
        <v>7</v>
      </c>
      <c r="LI347">
        <v>0</v>
      </c>
      <c r="LJ347">
        <v>0</v>
      </c>
    </row>
    <row r="348" spans="1:322">
      <c r="A348" t="s">
        <v>2313</v>
      </c>
      <c r="B348">
        <v>346</v>
      </c>
      <c r="F348">
        <v>22</v>
      </c>
      <c r="S348" t="s">
        <v>2314</v>
      </c>
      <c r="T348" t="s">
        <v>2314</v>
      </c>
      <c r="U348" t="s">
        <v>2314</v>
      </c>
      <c r="CT348" t="s">
        <v>669</v>
      </c>
      <c r="DI348">
        <v>25</v>
      </c>
      <c r="DO348" t="s">
        <v>713</v>
      </c>
      <c r="DS348">
        <v>0</v>
      </c>
      <c r="DT348" t="s">
        <v>715</v>
      </c>
      <c r="EA348">
        <v>1</v>
      </c>
      <c r="EB348">
        <v>6</v>
      </c>
      <c r="ED348" t="s">
        <v>409</v>
      </c>
      <c r="EQ348" t="s">
        <v>383</v>
      </c>
      <c r="ER348" t="s">
        <v>383</v>
      </c>
      <c r="ES348" t="s">
        <v>1534</v>
      </c>
      <c r="FM348">
        <v>1</v>
      </c>
      <c r="FW348">
        <v>1</v>
      </c>
      <c r="GL348">
        <v>0</v>
      </c>
      <c r="GM348">
        <v>0</v>
      </c>
      <c r="GV348">
        <v>1</v>
      </c>
      <c r="HH348">
        <v>0</v>
      </c>
      <c r="HI348" t="s">
        <v>715</v>
      </c>
      <c r="JP348">
        <v>1</v>
      </c>
      <c r="JX348">
        <v>8</v>
      </c>
      <c r="KM348" t="s">
        <v>437</v>
      </c>
      <c r="KN348">
        <v>40</v>
      </c>
      <c r="KO348">
        <v>20</v>
      </c>
      <c r="KP348">
        <v>20</v>
      </c>
      <c r="KQ348">
        <v>20</v>
      </c>
      <c r="KR348">
        <v>20</v>
      </c>
      <c r="KS348">
        <v>20</v>
      </c>
      <c r="KT348">
        <v>60</v>
      </c>
      <c r="KU348">
        <v>20</v>
      </c>
      <c r="KV348">
        <v>20</v>
      </c>
      <c r="KW348">
        <v>20</v>
      </c>
      <c r="KX348">
        <v>20</v>
      </c>
      <c r="KY348">
        <v>20</v>
      </c>
      <c r="LA348">
        <v>200</v>
      </c>
      <c r="LB348">
        <v>50</v>
      </c>
      <c r="LC348">
        <v>50</v>
      </c>
      <c r="LD348">
        <v>50</v>
      </c>
      <c r="LI348">
        <v>0</v>
      </c>
      <c r="LJ348">
        <v>0</v>
      </c>
    </row>
    <row r="349" spans="1:322">
      <c r="A349" t="s">
        <v>2315</v>
      </c>
      <c r="B349">
        <v>347</v>
      </c>
      <c r="E349">
        <v>6</v>
      </c>
      <c r="F349">
        <v>2</v>
      </c>
      <c r="EA349">
        <v>1</v>
      </c>
      <c r="EB349">
        <v>4</v>
      </c>
      <c r="ED349" t="s">
        <v>372</v>
      </c>
      <c r="EQ349" t="s">
        <v>370</v>
      </c>
      <c r="ER349" t="s">
        <v>370</v>
      </c>
      <c r="ES349" t="s">
        <v>370</v>
      </c>
      <c r="EW349">
        <v>1</v>
      </c>
      <c r="EY349">
        <v>1</v>
      </c>
      <c r="EZ349">
        <v>1</v>
      </c>
      <c r="FH349">
        <v>1</v>
      </c>
      <c r="FW349">
        <v>1</v>
      </c>
      <c r="GL349">
        <v>0</v>
      </c>
      <c r="GM349">
        <v>0</v>
      </c>
      <c r="GV349">
        <v>1</v>
      </c>
      <c r="JP349">
        <v>1</v>
      </c>
      <c r="JQ349">
        <v>20</v>
      </c>
      <c r="JR349">
        <v>15</v>
      </c>
      <c r="JX349">
        <v>8</v>
      </c>
      <c r="JY349">
        <v>128</v>
      </c>
      <c r="KM349" t="s">
        <v>437</v>
      </c>
      <c r="KN349">
        <v>10</v>
      </c>
      <c r="KO349">
        <v>8</v>
      </c>
      <c r="KP349">
        <v>8</v>
      </c>
      <c r="KQ349">
        <v>8</v>
      </c>
      <c r="KR349">
        <v>8</v>
      </c>
      <c r="KS349">
        <v>8</v>
      </c>
      <c r="KT349">
        <v>14</v>
      </c>
      <c r="KU349">
        <v>9</v>
      </c>
      <c r="KV349">
        <v>9</v>
      </c>
      <c r="KW349">
        <v>9</v>
      </c>
      <c r="KX349">
        <v>9</v>
      </c>
      <c r="KY349">
        <v>9</v>
      </c>
      <c r="LA349">
        <v>125</v>
      </c>
      <c r="LB349">
        <v>25</v>
      </c>
      <c r="LC349">
        <v>25</v>
      </c>
      <c r="LD349">
        <v>25</v>
      </c>
      <c r="LI349">
        <v>0</v>
      </c>
      <c r="LJ349">
        <v>0</v>
      </c>
    </row>
    <row r="350" spans="1:322">
      <c r="A350" t="s">
        <v>2316</v>
      </c>
      <c r="B350">
        <v>348</v>
      </c>
      <c r="P350" t="s">
        <v>783</v>
      </c>
      <c r="AA350" t="s">
        <v>784</v>
      </c>
      <c r="AB350" t="s">
        <v>495</v>
      </c>
      <c r="CT350" t="s">
        <v>669</v>
      </c>
      <c r="DN350" t="s">
        <v>783</v>
      </c>
      <c r="EA350">
        <v>1</v>
      </c>
      <c r="EB350">
        <v>7</v>
      </c>
      <c r="ED350" t="s">
        <v>409</v>
      </c>
      <c r="EQ350" t="s">
        <v>383</v>
      </c>
      <c r="ER350" t="s">
        <v>383</v>
      </c>
      <c r="ES350" t="s">
        <v>374</v>
      </c>
      <c r="FM350">
        <v>1</v>
      </c>
      <c r="FW350">
        <v>1</v>
      </c>
      <c r="GL350">
        <v>0</v>
      </c>
      <c r="GM350">
        <v>0</v>
      </c>
      <c r="GV350">
        <v>1</v>
      </c>
      <c r="IB350">
        <v>4</v>
      </c>
      <c r="IC350" t="s">
        <v>414</v>
      </c>
      <c r="ID350">
        <v>0</v>
      </c>
      <c r="IE350" t="s">
        <v>415</v>
      </c>
      <c r="IF350">
        <v>50</v>
      </c>
      <c r="IG350" t="s">
        <v>685</v>
      </c>
      <c r="IH350">
        <v>3</v>
      </c>
      <c r="II350" t="s">
        <v>686</v>
      </c>
      <c r="JP350">
        <v>1</v>
      </c>
      <c r="JX350">
        <v>8</v>
      </c>
      <c r="KM350" t="s">
        <v>437</v>
      </c>
      <c r="KN350">
        <v>4</v>
      </c>
      <c r="KO350">
        <v>10</v>
      </c>
      <c r="KP350">
        <v>14</v>
      </c>
      <c r="KQ350">
        <v>14</v>
      </c>
      <c r="KR350">
        <v>14</v>
      </c>
      <c r="KS350">
        <v>14</v>
      </c>
      <c r="KT350">
        <v>12</v>
      </c>
      <c r="KU350">
        <v>10</v>
      </c>
      <c r="KV350">
        <v>15</v>
      </c>
      <c r="KW350">
        <v>15</v>
      </c>
      <c r="KX350">
        <v>15</v>
      </c>
      <c r="KY350">
        <v>15</v>
      </c>
      <c r="LA350">
        <v>125</v>
      </c>
      <c r="LB350">
        <v>50</v>
      </c>
      <c r="LC350">
        <v>50</v>
      </c>
      <c r="LD350">
        <v>50</v>
      </c>
      <c r="LI350">
        <v>0</v>
      </c>
      <c r="LJ350">
        <v>0</v>
      </c>
    </row>
    <row r="351" spans="1:322">
      <c r="A351" t="s">
        <v>2317</v>
      </c>
      <c r="B351">
        <v>349</v>
      </c>
      <c r="F351">
        <v>124</v>
      </c>
      <c r="S351" t="s">
        <v>2318</v>
      </c>
      <c r="T351" t="s">
        <v>2318</v>
      </c>
      <c r="U351" t="s">
        <v>2318</v>
      </c>
      <c r="Y351" t="s">
        <v>1875</v>
      </c>
      <c r="AA351" t="s">
        <v>495</v>
      </c>
      <c r="AB351" t="s">
        <v>445</v>
      </c>
      <c r="CT351" t="s">
        <v>1787</v>
      </c>
      <c r="DK351">
        <v>92</v>
      </c>
      <c r="DO351" t="s">
        <v>2319</v>
      </c>
      <c r="DP351" t="s">
        <v>2320</v>
      </c>
      <c r="DS351">
        <v>25</v>
      </c>
      <c r="DT351" t="s">
        <v>1880</v>
      </c>
      <c r="DU351">
        <v>25</v>
      </c>
      <c r="DV351" t="s">
        <v>1881</v>
      </c>
      <c r="DW351">
        <v>15</v>
      </c>
      <c r="DX351" t="s">
        <v>1882</v>
      </c>
      <c r="EA351">
        <v>1</v>
      </c>
      <c r="EB351">
        <v>0</v>
      </c>
      <c r="ED351" t="s">
        <v>409</v>
      </c>
      <c r="EQ351" t="s">
        <v>383</v>
      </c>
      <c r="ER351" t="s">
        <v>383</v>
      </c>
      <c r="ES351" t="s">
        <v>389</v>
      </c>
      <c r="EW351">
        <v>1</v>
      </c>
      <c r="FW351">
        <v>1</v>
      </c>
      <c r="GL351">
        <v>0</v>
      </c>
      <c r="GM351">
        <v>0</v>
      </c>
      <c r="GV351">
        <v>1</v>
      </c>
      <c r="IB351">
        <v>1000</v>
      </c>
      <c r="IC351" t="s">
        <v>412</v>
      </c>
      <c r="ID351">
        <v>50</v>
      </c>
      <c r="IE351" t="s">
        <v>413</v>
      </c>
      <c r="IF351">
        <v>8</v>
      </c>
      <c r="IG351" t="s">
        <v>549</v>
      </c>
      <c r="IH351">
        <v>8</v>
      </c>
      <c r="II351" t="s">
        <v>1592</v>
      </c>
      <c r="JP351">
        <v>1</v>
      </c>
      <c r="JX351">
        <v>8</v>
      </c>
      <c r="JZ351">
        <v>4</v>
      </c>
      <c r="KA351">
        <v>4</v>
      </c>
      <c r="KB351">
        <v>6</v>
      </c>
      <c r="KC351">
        <v>8</v>
      </c>
      <c r="KD351">
        <v>10</v>
      </c>
      <c r="KE351">
        <v>12</v>
      </c>
      <c r="KF351">
        <v>16</v>
      </c>
      <c r="KG351">
        <v>4</v>
      </c>
      <c r="KH351">
        <v>7</v>
      </c>
      <c r="KI351">
        <v>9</v>
      </c>
      <c r="KJ351">
        <v>12</v>
      </c>
      <c r="KK351">
        <v>14</v>
      </c>
      <c r="KM351" t="s">
        <v>399</v>
      </c>
      <c r="KN351">
        <v>25</v>
      </c>
      <c r="KO351">
        <v>15</v>
      </c>
      <c r="KP351">
        <v>20</v>
      </c>
      <c r="KQ351">
        <v>25</v>
      </c>
      <c r="KR351">
        <v>30</v>
      </c>
      <c r="KS351">
        <v>35</v>
      </c>
      <c r="KT351">
        <v>75</v>
      </c>
      <c r="KU351">
        <v>16</v>
      </c>
      <c r="KV351">
        <v>22</v>
      </c>
      <c r="KW351">
        <v>27</v>
      </c>
      <c r="KX351">
        <v>33</v>
      </c>
      <c r="KY351">
        <v>38</v>
      </c>
      <c r="LI351">
        <v>0</v>
      </c>
      <c r="LJ351">
        <v>0</v>
      </c>
    </row>
    <row r="352" spans="1:322">
      <c r="A352" t="s">
        <v>2321</v>
      </c>
      <c r="B352">
        <v>350</v>
      </c>
      <c r="D352" t="s">
        <v>2322</v>
      </c>
      <c r="F352">
        <v>116</v>
      </c>
      <c r="Y352" t="s">
        <v>2323</v>
      </c>
      <c r="AA352">
        <v>1500</v>
      </c>
      <c r="AC352" t="s">
        <v>491</v>
      </c>
      <c r="AD352">
        <v>33</v>
      </c>
      <c r="AE352" t="s">
        <v>492</v>
      </c>
      <c r="AF352">
        <v>33</v>
      </c>
      <c r="AG352" t="s">
        <v>493</v>
      </c>
      <c r="AH352">
        <v>33</v>
      </c>
      <c r="DH352">
        <v>45</v>
      </c>
      <c r="EA352">
        <v>1</v>
      </c>
      <c r="EB352">
        <v>0</v>
      </c>
      <c r="ED352" t="s">
        <v>409</v>
      </c>
      <c r="EQ352" t="s">
        <v>383</v>
      </c>
      <c r="ER352" t="s">
        <v>383</v>
      </c>
      <c r="ES352" t="s">
        <v>566</v>
      </c>
      <c r="EW352">
        <v>1</v>
      </c>
      <c r="FM352">
        <v>1</v>
      </c>
      <c r="FW352">
        <v>1</v>
      </c>
      <c r="GL352">
        <v>0</v>
      </c>
      <c r="GM352">
        <v>0</v>
      </c>
      <c r="IX352">
        <v>0</v>
      </c>
      <c r="IY352" t="s">
        <v>1703</v>
      </c>
      <c r="JP352">
        <v>1</v>
      </c>
      <c r="JX352">
        <v>8</v>
      </c>
      <c r="LI352">
        <v>0</v>
      </c>
      <c r="LJ352">
        <v>0</v>
      </c>
    </row>
    <row r="353" spans="1:322">
      <c r="A353" t="s">
        <v>2324</v>
      </c>
      <c r="B353">
        <v>351</v>
      </c>
      <c r="E353">
        <v>17</v>
      </c>
      <c r="F353">
        <v>55</v>
      </c>
      <c r="AB353" t="s">
        <v>2325</v>
      </c>
      <c r="CS353">
        <v>1</v>
      </c>
      <c r="CT353" t="s">
        <v>927</v>
      </c>
      <c r="DB353" t="s">
        <v>928</v>
      </c>
      <c r="DH353">
        <v>21</v>
      </c>
      <c r="DI353">
        <v>32</v>
      </c>
      <c r="DO353" t="s">
        <v>905</v>
      </c>
      <c r="DP353" t="s">
        <v>929</v>
      </c>
      <c r="DQ353" t="s">
        <v>930</v>
      </c>
      <c r="EA353">
        <v>1</v>
      </c>
      <c r="EB353">
        <v>0</v>
      </c>
      <c r="ED353" t="s">
        <v>409</v>
      </c>
      <c r="EQ353" t="s">
        <v>383</v>
      </c>
      <c r="ER353" t="s">
        <v>383</v>
      </c>
      <c r="ES353" t="s">
        <v>374</v>
      </c>
      <c r="FA353">
        <v>1</v>
      </c>
      <c r="FC353">
        <v>1</v>
      </c>
      <c r="FD353">
        <v>1</v>
      </c>
      <c r="FM353">
        <v>1</v>
      </c>
      <c r="FW353">
        <v>1</v>
      </c>
      <c r="GL353">
        <v>0</v>
      </c>
      <c r="GM353">
        <v>0</v>
      </c>
      <c r="GV353">
        <v>1</v>
      </c>
      <c r="HH353" t="s">
        <v>555</v>
      </c>
      <c r="HI353" t="s">
        <v>931</v>
      </c>
      <c r="HJ353" t="s">
        <v>557</v>
      </c>
      <c r="HK353" t="s">
        <v>932</v>
      </c>
      <c r="HL353" t="s">
        <v>498</v>
      </c>
      <c r="HM353" t="s">
        <v>933</v>
      </c>
      <c r="IB353">
        <v>10</v>
      </c>
      <c r="IC353" t="s">
        <v>934</v>
      </c>
      <c r="ID353">
        <v>20</v>
      </c>
      <c r="IE353" t="s">
        <v>932</v>
      </c>
      <c r="IJ353">
        <v>50</v>
      </c>
      <c r="IK353" t="s">
        <v>937</v>
      </c>
      <c r="JP353">
        <v>1</v>
      </c>
      <c r="JX353">
        <v>8</v>
      </c>
      <c r="KM353" t="s">
        <v>399</v>
      </c>
      <c r="LI353">
        <v>0</v>
      </c>
      <c r="LJ353">
        <v>0</v>
      </c>
    </row>
    <row r="354" spans="1:322">
      <c r="A354" t="s">
        <v>2326</v>
      </c>
      <c r="B354">
        <v>352</v>
      </c>
      <c r="E354">
        <v>31</v>
      </c>
      <c r="F354">
        <v>67</v>
      </c>
      <c r="DH354">
        <v>25</v>
      </c>
      <c r="DI354">
        <v>37</v>
      </c>
      <c r="EA354">
        <v>1</v>
      </c>
      <c r="EB354">
        <v>2</v>
      </c>
      <c r="ED354" t="s">
        <v>409</v>
      </c>
      <c r="EQ354" t="s">
        <v>429</v>
      </c>
      <c r="ER354" t="s">
        <v>370</v>
      </c>
      <c r="ES354" t="s">
        <v>374</v>
      </c>
      <c r="ET354">
        <v>4</v>
      </c>
      <c r="EY354">
        <v>1</v>
      </c>
      <c r="EZ354">
        <v>1</v>
      </c>
      <c r="FH354">
        <v>1</v>
      </c>
      <c r="FW354">
        <v>1</v>
      </c>
      <c r="GL354">
        <v>0</v>
      </c>
      <c r="GM354">
        <v>0</v>
      </c>
      <c r="HH354" t="s">
        <v>404</v>
      </c>
      <c r="HI354" t="s">
        <v>430</v>
      </c>
      <c r="HJ354">
        <v>0</v>
      </c>
      <c r="HK354" t="s">
        <v>1091</v>
      </c>
      <c r="HN354">
        <v>0</v>
      </c>
      <c r="HO354" t="s">
        <v>431</v>
      </c>
      <c r="IB354">
        <v>150</v>
      </c>
      <c r="IC354" t="s">
        <v>1091</v>
      </c>
      <c r="IF354">
        <v>0</v>
      </c>
      <c r="IG354" t="s">
        <v>432</v>
      </c>
      <c r="IH354">
        <v>0</v>
      </c>
      <c r="II354" t="s">
        <v>433</v>
      </c>
      <c r="JP354">
        <v>1</v>
      </c>
      <c r="JQ354">
        <v>50</v>
      </c>
      <c r="JR354">
        <v>15</v>
      </c>
      <c r="JX354">
        <v>8</v>
      </c>
      <c r="JY354">
        <v>128</v>
      </c>
      <c r="LI354">
        <v>0</v>
      </c>
      <c r="LJ354">
        <v>0</v>
      </c>
    </row>
    <row r="355" spans="1:322">
      <c r="A355" t="s">
        <v>2327</v>
      </c>
      <c r="B355">
        <v>353</v>
      </c>
      <c r="F355">
        <v>22</v>
      </c>
      <c r="S355" t="s">
        <v>2328</v>
      </c>
      <c r="T355" t="s">
        <v>2328</v>
      </c>
      <c r="U355" t="s">
        <v>2328</v>
      </c>
      <c r="CT355" t="s">
        <v>660</v>
      </c>
      <c r="DE355" t="s">
        <v>661</v>
      </c>
      <c r="DI355">
        <v>25</v>
      </c>
      <c r="DO355" t="s">
        <v>2328</v>
      </c>
      <c r="DS355">
        <v>0</v>
      </c>
      <c r="DT355" t="s">
        <v>715</v>
      </c>
      <c r="EA355">
        <v>1</v>
      </c>
      <c r="EB355">
        <v>2</v>
      </c>
      <c r="ED355" t="s">
        <v>409</v>
      </c>
      <c r="EQ355" t="s">
        <v>383</v>
      </c>
      <c r="ER355" t="s">
        <v>383</v>
      </c>
      <c r="ES355" t="s">
        <v>374</v>
      </c>
      <c r="FT355" t="s">
        <v>660</v>
      </c>
      <c r="FW355">
        <v>1</v>
      </c>
      <c r="GL355">
        <v>0</v>
      </c>
      <c r="GM355">
        <v>0</v>
      </c>
      <c r="HH355">
        <v>0</v>
      </c>
      <c r="HI355" t="s">
        <v>715</v>
      </c>
      <c r="JP355">
        <v>1</v>
      </c>
      <c r="JX355">
        <v>8</v>
      </c>
      <c r="LI355">
        <v>0</v>
      </c>
      <c r="LJ355">
        <v>0</v>
      </c>
    </row>
    <row r="356" spans="1:322">
      <c r="A356" t="s">
        <v>2329</v>
      </c>
      <c r="B356">
        <v>354</v>
      </c>
      <c r="P356" t="s">
        <v>1495</v>
      </c>
      <c r="DN356" t="s">
        <v>1495</v>
      </c>
      <c r="EA356">
        <v>1</v>
      </c>
      <c r="EB356">
        <v>0</v>
      </c>
      <c r="ED356" t="s">
        <v>409</v>
      </c>
      <c r="EQ356" t="s">
        <v>429</v>
      </c>
      <c r="ER356" t="s">
        <v>429</v>
      </c>
      <c r="ES356" t="s">
        <v>374</v>
      </c>
      <c r="FW356">
        <v>1</v>
      </c>
      <c r="GL356">
        <v>0</v>
      </c>
      <c r="GM356">
        <v>0</v>
      </c>
      <c r="GV356">
        <v>1</v>
      </c>
      <c r="JP356">
        <v>1</v>
      </c>
      <c r="JX356">
        <v>8</v>
      </c>
      <c r="LI356">
        <v>0</v>
      </c>
      <c r="LJ356">
        <v>0</v>
      </c>
    </row>
    <row r="357" spans="1:322">
      <c r="A357" t="s">
        <v>2330</v>
      </c>
      <c r="B357">
        <v>355</v>
      </c>
      <c r="P357" t="s">
        <v>1503</v>
      </c>
      <c r="DN357" t="s">
        <v>1503</v>
      </c>
      <c r="EA357">
        <v>1</v>
      </c>
      <c r="EB357">
        <v>0</v>
      </c>
      <c r="ED357" t="s">
        <v>409</v>
      </c>
      <c r="EQ357" t="s">
        <v>429</v>
      </c>
      <c r="ER357" t="s">
        <v>429</v>
      </c>
      <c r="ES357" t="s">
        <v>374</v>
      </c>
      <c r="FW357">
        <v>1</v>
      </c>
      <c r="GL357">
        <v>0</v>
      </c>
      <c r="GM357">
        <v>0</v>
      </c>
      <c r="GV357">
        <v>1</v>
      </c>
      <c r="JP357">
        <v>1</v>
      </c>
      <c r="JX357">
        <v>8</v>
      </c>
      <c r="LI357">
        <v>0</v>
      </c>
      <c r="LJ357">
        <v>0</v>
      </c>
    </row>
    <row r="358" spans="1:322">
      <c r="A358" t="s">
        <v>2331</v>
      </c>
      <c r="B358">
        <v>356</v>
      </c>
      <c r="P358" t="s">
        <v>2200</v>
      </c>
      <c r="CT358" t="s">
        <v>649</v>
      </c>
      <c r="DE358" t="s">
        <v>2072</v>
      </c>
      <c r="DN358" t="s">
        <v>2200</v>
      </c>
      <c r="EA358">
        <v>1</v>
      </c>
      <c r="EB358">
        <v>0</v>
      </c>
      <c r="ED358" t="s">
        <v>409</v>
      </c>
      <c r="EQ358" t="s">
        <v>370</v>
      </c>
      <c r="ER358" t="s">
        <v>370</v>
      </c>
      <c r="ES358" t="s">
        <v>370</v>
      </c>
      <c r="FW358">
        <v>1</v>
      </c>
      <c r="GL358">
        <v>0</v>
      </c>
      <c r="GM358">
        <v>0</v>
      </c>
      <c r="GV358">
        <v>1</v>
      </c>
      <c r="HH358" t="s">
        <v>1586</v>
      </c>
      <c r="HI358" t="s">
        <v>2332</v>
      </c>
      <c r="JP358">
        <v>1</v>
      </c>
      <c r="JX358">
        <v>8</v>
      </c>
      <c r="LI358">
        <v>0</v>
      </c>
      <c r="LJ358">
        <v>0</v>
      </c>
    </row>
    <row r="359" spans="1:322">
      <c r="A359" t="s">
        <v>2333</v>
      </c>
      <c r="B359">
        <v>357</v>
      </c>
      <c r="D359" t="s">
        <v>2334</v>
      </c>
      <c r="EB359">
        <v>0</v>
      </c>
      <c r="ED359" t="s">
        <v>409</v>
      </c>
      <c r="ES359" t="s">
        <v>374</v>
      </c>
      <c r="FW359">
        <v>1</v>
      </c>
      <c r="GL359">
        <v>0</v>
      </c>
      <c r="GM359">
        <v>0</v>
      </c>
      <c r="JP359">
        <v>1</v>
      </c>
      <c r="LI359">
        <v>0</v>
      </c>
      <c r="LJ359">
        <v>0</v>
      </c>
    </row>
    <row r="360" spans="1:322">
      <c r="A360" t="s">
        <v>2335</v>
      </c>
      <c r="B360">
        <v>358</v>
      </c>
      <c r="D360" t="s">
        <v>2336</v>
      </c>
      <c r="EB360">
        <v>0</v>
      </c>
      <c r="ED360" t="s">
        <v>409</v>
      </c>
      <c r="ES360" t="s">
        <v>374</v>
      </c>
      <c r="FW360">
        <v>1</v>
      </c>
      <c r="GL360">
        <v>0</v>
      </c>
      <c r="GM360">
        <v>0</v>
      </c>
      <c r="JP360">
        <v>1</v>
      </c>
      <c r="LI360">
        <v>0</v>
      </c>
      <c r="LJ360">
        <v>0</v>
      </c>
    </row>
    <row r="361" spans="1:322">
      <c r="A361" t="s">
        <v>2337</v>
      </c>
      <c r="B361">
        <v>359</v>
      </c>
      <c r="D361" t="s">
        <v>2338</v>
      </c>
      <c r="EB361">
        <v>0</v>
      </c>
      <c r="ED361" t="s">
        <v>409</v>
      </c>
      <c r="ES361" t="s">
        <v>374</v>
      </c>
      <c r="FW361">
        <v>1</v>
      </c>
      <c r="GL361">
        <v>0</v>
      </c>
      <c r="GM361">
        <v>0</v>
      </c>
      <c r="JP361">
        <v>1</v>
      </c>
      <c r="LI361">
        <v>0</v>
      </c>
      <c r="LJ361">
        <v>0</v>
      </c>
    </row>
    <row r="362" spans="1:322">
      <c r="A362" t="s">
        <v>2339</v>
      </c>
      <c r="B362">
        <v>360</v>
      </c>
      <c r="D362" t="s">
        <v>2340</v>
      </c>
      <c r="EB362">
        <v>0</v>
      </c>
      <c r="ED362" t="s">
        <v>409</v>
      </c>
      <c r="ES362" t="s">
        <v>374</v>
      </c>
      <c r="FW362">
        <v>1</v>
      </c>
      <c r="GL362">
        <v>0</v>
      </c>
      <c r="GM362">
        <v>0</v>
      </c>
      <c r="JP362">
        <v>1</v>
      </c>
      <c r="LI362">
        <v>0</v>
      </c>
      <c r="LJ362">
        <v>0</v>
      </c>
    </row>
    <row r="363" spans="1:322">
      <c r="A363" t="s">
        <v>2341</v>
      </c>
      <c r="B363">
        <v>361</v>
      </c>
      <c r="D363" t="s">
        <v>2342</v>
      </c>
      <c r="GL363">
        <v>0</v>
      </c>
      <c r="GM363">
        <v>0</v>
      </c>
      <c r="LI363">
        <v>0</v>
      </c>
      <c r="LJ363">
        <v>0</v>
      </c>
    </row>
    <row r="364" spans="1:322">
      <c r="A364" t="s">
        <v>2343</v>
      </c>
      <c r="B364">
        <v>362</v>
      </c>
      <c r="D364" t="s">
        <v>2344</v>
      </c>
      <c r="GL364">
        <v>0</v>
      </c>
      <c r="GM364">
        <v>0</v>
      </c>
      <c r="LI364">
        <v>0</v>
      </c>
      <c r="LJ364">
        <v>0</v>
      </c>
    </row>
    <row r="365" spans="1:322">
      <c r="A365" t="s">
        <v>2345</v>
      </c>
      <c r="B365">
        <v>363</v>
      </c>
      <c r="D365" t="s">
        <v>2346</v>
      </c>
      <c r="GL365">
        <v>0</v>
      </c>
      <c r="GM365">
        <v>0</v>
      </c>
      <c r="LI365">
        <v>0</v>
      </c>
      <c r="LJ365">
        <v>0</v>
      </c>
    </row>
    <row r="366" spans="1:322">
      <c r="A366" t="s">
        <v>2347</v>
      </c>
      <c r="B366">
        <v>364</v>
      </c>
      <c r="D366" t="s">
        <v>2348</v>
      </c>
      <c r="GL366">
        <v>0</v>
      </c>
      <c r="GM366">
        <v>0</v>
      </c>
      <c r="LI366">
        <v>0</v>
      </c>
      <c r="LJ366">
        <v>0</v>
      </c>
    </row>
    <row r="367" spans="1:322">
      <c r="A367" t="s">
        <v>2349</v>
      </c>
      <c r="B367">
        <v>365</v>
      </c>
      <c r="F367">
        <v>81</v>
      </c>
      <c r="X367">
        <v>303747</v>
      </c>
      <c r="Y367" t="s">
        <v>1211</v>
      </c>
      <c r="Z367" t="s">
        <v>1212</v>
      </c>
      <c r="AB367" t="s">
        <v>495</v>
      </c>
      <c r="AC367" t="s">
        <v>491</v>
      </c>
      <c r="AD367">
        <f>-DM34</f>
        <v>0</v>
      </c>
      <c r="AE367" t="s">
        <v>492</v>
      </c>
      <c r="AF367">
        <f>-DM34</f>
        <v>0</v>
      </c>
      <c r="AG367" t="s">
        <v>493</v>
      </c>
      <c r="AH367">
        <f>-DM34</f>
        <v>0</v>
      </c>
      <c r="AZ367" t="s">
        <v>1213</v>
      </c>
      <c r="BA367" t="s">
        <v>1144</v>
      </c>
      <c r="BB367" t="s">
        <v>1214</v>
      </c>
      <c r="BC367" t="s">
        <v>1145</v>
      </c>
      <c r="EA367">
        <v>1</v>
      </c>
      <c r="EB367">
        <v>8</v>
      </c>
      <c r="ED367" t="s">
        <v>409</v>
      </c>
      <c r="ES367" t="s">
        <v>374</v>
      </c>
      <c r="FW367">
        <v>18</v>
      </c>
      <c r="FX367">
        <v>20</v>
      </c>
      <c r="GL367">
        <v>0</v>
      </c>
      <c r="GM367">
        <v>1</v>
      </c>
      <c r="GV367">
        <v>1</v>
      </c>
      <c r="GW367">
        <v>1</v>
      </c>
      <c r="GX367">
        <v>1</v>
      </c>
      <c r="GZ367">
        <v>50</v>
      </c>
      <c r="IB367">
        <v>6</v>
      </c>
      <c r="IC367" t="s">
        <v>414</v>
      </c>
      <c r="ID367">
        <v>1</v>
      </c>
      <c r="IE367" t="s">
        <v>415</v>
      </c>
      <c r="IF367">
        <v>25</v>
      </c>
      <c r="IG367" t="s">
        <v>503</v>
      </c>
      <c r="IH367">
        <v>60</v>
      </c>
      <c r="II367" t="s">
        <v>504</v>
      </c>
      <c r="IJ367">
        <v>5</v>
      </c>
      <c r="IK367" t="s">
        <v>1146</v>
      </c>
      <c r="IL367">
        <v>0</v>
      </c>
      <c r="IM367" t="s">
        <v>1147</v>
      </c>
      <c r="IN367">
        <v>7</v>
      </c>
      <c r="IO367" t="s">
        <v>398</v>
      </c>
      <c r="IP367">
        <v>15</v>
      </c>
      <c r="IQ367" t="s">
        <v>398</v>
      </c>
      <c r="JP367">
        <v>1</v>
      </c>
      <c r="JT367">
        <v>16385</v>
      </c>
      <c r="JX367">
        <v>8</v>
      </c>
      <c r="KM367" t="s">
        <v>437</v>
      </c>
      <c r="KN367">
        <v>2</v>
      </c>
      <c r="KO367">
        <v>1</v>
      </c>
      <c r="KP367">
        <v>2</v>
      </c>
      <c r="KQ367">
        <v>3</v>
      </c>
      <c r="KR367">
        <v>4</v>
      </c>
      <c r="KS367">
        <v>5</v>
      </c>
      <c r="KT367">
        <v>3</v>
      </c>
      <c r="KU367">
        <v>1</v>
      </c>
      <c r="KV367">
        <v>2</v>
      </c>
      <c r="KW367">
        <v>3</v>
      </c>
      <c r="KX367">
        <v>4</v>
      </c>
      <c r="KY367">
        <v>5</v>
      </c>
      <c r="LH367">
        <v>640</v>
      </c>
      <c r="LI367">
        <v>16000</v>
      </c>
      <c r="LJ367">
        <v>0</v>
      </c>
    </row>
    <row r="368" spans="1:322">
      <c r="A368" t="s">
        <v>2350</v>
      </c>
      <c r="B368">
        <v>366</v>
      </c>
      <c r="E368">
        <v>40</v>
      </c>
      <c r="F368">
        <v>77</v>
      </c>
      <c r="S368" t="s">
        <v>1347</v>
      </c>
      <c r="AB368" t="s">
        <v>420</v>
      </c>
      <c r="CS368">
        <v>1</v>
      </c>
      <c r="CU368" t="s">
        <v>1348</v>
      </c>
      <c r="DH368">
        <v>29</v>
      </c>
      <c r="DI368">
        <v>43</v>
      </c>
      <c r="EA368">
        <v>1</v>
      </c>
      <c r="EB368">
        <v>0</v>
      </c>
      <c r="ED368" t="s">
        <v>409</v>
      </c>
      <c r="EQ368" t="s">
        <v>429</v>
      </c>
      <c r="ER368" t="s">
        <v>370</v>
      </c>
      <c r="ES368" t="s">
        <v>374</v>
      </c>
      <c r="ET368">
        <v>13</v>
      </c>
      <c r="EV368">
        <v>1</v>
      </c>
      <c r="EX368">
        <v>4</v>
      </c>
      <c r="FW368">
        <v>6</v>
      </c>
      <c r="FX368">
        <v>20</v>
      </c>
      <c r="GL368">
        <v>0</v>
      </c>
      <c r="GM368">
        <v>0</v>
      </c>
      <c r="GV368">
        <v>1</v>
      </c>
      <c r="HH368" t="s">
        <v>404</v>
      </c>
      <c r="HI368" t="s">
        <v>1349</v>
      </c>
      <c r="HJ368" t="s">
        <v>1350</v>
      </c>
      <c r="HK368" t="s">
        <v>1351</v>
      </c>
      <c r="IB368">
        <v>4</v>
      </c>
      <c r="IC368" t="s">
        <v>1352</v>
      </c>
      <c r="ID368">
        <v>30</v>
      </c>
      <c r="IE368" t="s">
        <v>1353</v>
      </c>
      <c r="IF368">
        <v>4</v>
      </c>
      <c r="IG368" t="s">
        <v>1354</v>
      </c>
      <c r="IH368">
        <v>1</v>
      </c>
      <c r="II368" t="s">
        <v>1355</v>
      </c>
      <c r="IN368">
        <v>100</v>
      </c>
      <c r="IO368" t="s">
        <v>1351</v>
      </c>
      <c r="JP368">
        <v>1</v>
      </c>
      <c r="JX368">
        <v>8</v>
      </c>
      <c r="LH368">
        <v>384</v>
      </c>
      <c r="LI368">
        <v>3000</v>
      </c>
      <c r="LJ368">
        <v>0</v>
      </c>
    </row>
    <row r="369" spans="1:322">
      <c r="A369" t="s">
        <v>2351</v>
      </c>
      <c r="B369">
        <v>367</v>
      </c>
      <c r="E369">
        <v>41</v>
      </c>
      <c r="F369">
        <v>78</v>
      </c>
      <c r="W369" t="s">
        <v>1300</v>
      </c>
      <c r="CS369">
        <v>1</v>
      </c>
      <c r="CU369" t="s">
        <v>1419</v>
      </c>
      <c r="DH369">
        <v>30</v>
      </c>
      <c r="DI369">
        <v>44</v>
      </c>
      <c r="EA369">
        <v>1</v>
      </c>
      <c r="EB369">
        <v>6</v>
      </c>
      <c r="ED369" t="s">
        <v>409</v>
      </c>
      <c r="EG369" t="s">
        <v>1098</v>
      </c>
      <c r="EQ369" t="s">
        <v>429</v>
      </c>
      <c r="ER369" t="s">
        <v>370</v>
      </c>
      <c r="ES369" t="s">
        <v>374</v>
      </c>
      <c r="ET369">
        <v>14</v>
      </c>
      <c r="EV369">
        <v>1</v>
      </c>
      <c r="EX369">
        <v>4</v>
      </c>
      <c r="EY369">
        <v>1</v>
      </c>
      <c r="FW369">
        <v>18</v>
      </c>
      <c r="FX369">
        <v>20</v>
      </c>
      <c r="GL369">
        <v>0</v>
      </c>
      <c r="GM369">
        <v>0</v>
      </c>
      <c r="GV369">
        <v>1</v>
      </c>
      <c r="HH369" t="s">
        <v>404</v>
      </c>
      <c r="HI369" t="s">
        <v>430</v>
      </c>
      <c r="HJ369" t="s">
        <v>1350</v>
      </c>
      <c r="HK369" t="s">
        <v>1351</v>
      </c>
      <c r="HN369">
        <v>0</v>
      </c>
      <c r="HO369" t="s">
        <v>933</v>
      </c>
      <c r="IF369">
        <v>100</v>
      </c>
      <c r="IG369" t="s">
        <v>432</v>
      </c>
      <c r="IH369">
        <v>30</v>
      </c>
      <c r="II369" t="s">
        <v>433</v>
      </c>
      <c r="IN369">
        <v>100</v>
      </c>
      <c r="IO369" t="s">
        <v>1351</v>
      </c>
      <c r="IP369">
        <v>10</v>
      </c>
      <c r="IQ369" t="s">
        <v>398</v>
      </c>
      <c r="JP369">
        <v>1</v>
      </c>
      <c r="JQ369">
        <v>50</v>
      </c>
      <c r="JR369">
        <v>15</v>
      </c>
      <c r="JX369">
        <v>8</v>
      </c>
      <c r="JY369">
        <v>128</v>
      </c>
      <c r="LH369">
        <v>640</v>
      </c>
      <c r="LI369">
        <v>16000</v>
      </c>
      <c r="LJ369">
        <v>0</v>
      </c>
    </row>
    <row r="370" spans="1:322">
      <c r="A370" t="s">
        <v>2352</v>
      </c>
      <c r="B370">
        <v>368</v>
      </c>
      <c r="F370">
        <v>66</v>
      </c>
      <c r="X370">
        <v>42883</v>
      </c>
      <c r="Y370" t="s">
        <v>1143</v>
      </c>
      <c r="AB370" t="s">
        <v>495</v>
      </c>
      <c r="AZ370" t="s">
        <v>765</v>
      </c>
      <c r="BA370" t="s">
        <v>1144</v>
      </c>
      <c r="BB370" t="s">
        <v>767</v>
      </c>
      <c r="BC370" t="s">
        <v>1145</v>
      </c>
      <c r="EA370">
        <v>1</v>
      </c>
      <c r="EB370">
        <v>0</v>
      </c>
      <c r="ED370" t="s">
        <v>409</v>
      </c>
      <c r="ES370" t="s">
        <v>374</v>
      </c>
      <c r="FW370">
        <v>6</v>
      </c>
      <c r="FX370">
        <v>20</v>
      </c>
      <c r="GL370">
        <v>0</v>
      </c>
      <c r="GM370">
        <v>1</v>
      </c>
      <c r="GV370">
        <v>1</v>
      </c>
      <c r="GW370">
        <v>1</v>
      </c>
      <c r="GX370">
        <v>1</v>
      </c>
      <c r="GZ370">
        <v>50</v>
      </c>
      <c r="IB370">
        <v>6</v>
      </c>
      <c r="IC370" t="s">
        <v>414</v>
      </c>
      <c r="ID370">
        <v>1</v>
      </c>
      <c r="IE370" t="s">
        <v>415</v>
      </c>
      <c r="IJ370">
        <v>6</v>
      </c>
      <c r="IK370" t="s">
        <v>1146</v>
      </c>
      <c r="IL370">
        <v>0</v>
      </c>
      <c r="IM370" t="s">
        <v>1147</v>
      </c>
      <c r="IN370">
        <v>6</v>
      </c>
      <c r="IO370" t="s">
        <v>398</v>
      </c>
      <c r="IP370">
        <v>18</v>
      </c>
      <c r="IQ370" t="s">
        <v>398</v>
      </c>
      <c r="JP370">
        <v>1</v>
      </c>
      <c r="JT370">
        <v>16385</v>
      </c>
      <c r="JX370">
        <v>7</v>
      </c>
      <c r="KM370" t="s">
        <v>399</v>
      </c>
      <c r="KN370">
        <v>2</v>
      </c>
      <c r="KO370">
        <v>1</v>
      </c>
      <c r="KP370">
        <v>2</v>
      </c>
      <c r="KQ370">
        <v>3</v>
      </c>
      <c r="KR370">
        <v>5</v>
      </c>
      <c r="KS370">
        <v>7</v>
      </c>
      <c r="KT370">
        <v>6</v>
      </c>
      <c r="KU370">
        <v>1</v>
      </c>
      <c r="KV370">
        <v>2</v>
      </c>
      <c r="KW370">
        <v>3</v>
      </c>
      <c r="KX370">
        <v>5</v>
      </c>
      <c r="KY370">
        <v>7</v>
      </c>
      <c r="LH370">
        <v>384</v>
      </c>
      <c r="LI370">
        <v>3000</v>
      </c>
      <c r="LJ370">
        <v>0</v>
      </c>
    </row>
    <row r="371" spans="1:322">
      <c r="A371" t="s">
        <v>2353</v>
      </c>
      <c r="B371">
        <v>369</v>
      </c>
      <c r="F371">
        <v>66</v>
      </c>
      <c r="X371">
        <v>42883</v>
      </c>
      <c r="Y371" t="s">
        <v>1243</v>
      </c>
      <c r="AB371" t="s">
        <v>495</v>
      </c>
      <c r="AZ371" t="s">
        <v>1244</v>
      </c>
      <c r="BA371">
        <v>1</v>
      </c>
      <c r="BB371" t="s">
        <v>1245</v>
      </c>
      <c r="BC371" t="s">
        <v>1145</v>
      </c>
      <c r="EA371">
        <v>1</v>
      </c>
      <c r="EB371">
        <v>4</v>
      </c>
      <c r="ED371" t="s">
        <v>409</v>
      </c>
      <c r="ES371" t="s">
        <v>374</v>
      </c>
      <c r="FW371">
        <v>24</v>
      </c>
      <c r="FX371">
        <v>20</v>
      </c>
      <c r="GL371">
        <v>0</v>
      </c>
      <c r="GM371">
        <v>1</v>
      </c>
      <c r="GV371">
        <v>1</v>
      </c>
      <c r="GW371">
        <v>1</v>
      </c>
      <c r="GX371">
        <v>1</v>
      </c>
      <c r="GZ371">
        <v>50</v>
      </c>
      <c r="IB371">
        <v>6</v>
      </c>
      <c r="IC371" t="s">
        <v>414</v>
      </c>
      <c r="ID371">
        <v>1</v>
      </c>
      <c r="IE371" t="s">
        <v>415</v>
      </c>
      <c r="IJ371">
        <v>6</v>
      </c>
      <c r="IK371" t="s">
        <v>1146</v>
      </c>
      <c r="IL371">
        <v>0</v>
      </c>
      <c r="IM371" t="s">
        <v>1147</v>
      </c>
      <c r="IN371">
        <v>4</v>
      </c>
      <c r="IO371" t="s">
        <v>398</v>
      </c>
      <c r="IP371">
        <v>12</v>
      </c>
      <c r="IQ371" t="s">
        <v>398</v>
      </c>
      <c r="JP371">
        <v>1</v>
      </c>
      <c r="JT371">
        <v>16385</v>
      </c>
      <c r="JX371">
        <v>8</v>
      </c>
      <c r="KM371" t="s">
        <v>460</v>
      </c>
      <c r="KN371">
        <v>1</v>
      </c>
      <c r="KT371">
        <v>10</v>
      </c>
      <c r="KU371">
        <v>6</v>
      </c>
      <c r="KV371">
        <v>8</v>
      </c>
      <c r="KW371">
        <v>10</v>
      </c>
      <c r="KX371">
        <v>12</v>
      </c>
      <c r="KY371">
        <v>15</v>
      </c>
      <c r="LH371">
        <v>768</v>
      </c>
      <c r="LI371">
        <v>32000</v>
      </c>
      <c r="LJ371">
        <v>0</v>
      </c>
    </row>
    <row r="372" spans="1:322">
      <c r="A372" t="s">
        <v>2354</v>
      </c>
      <c r="B372">
        <v>370</v>
      </c>
      <c r="D372" t="s">
        <v>2355</v>
      </c>
      <c r="EB372">
        <v>0</v>
      </c>
      <c r="ED372" t="s">
        <v>409</v>
      </c>
      <c r="ES372" t="s">
        <v>374</v>
      </c>
      <c r="FW372">
        <v>1</v>
      </c>
      <c r="GL372">
        <v>0</v>
      </c>
      <c r="GM372">
        <v>0</v>
      </c>
      <c r="JP372">
        <v>1</v>
      </c>
      <c r="LI372">
        <v>0</v>
      </c>
      <c r="LJ372">
        <v>0</v>
      </c>
    </row>
    <row r="373" spans="1:322">
      <c r="A373" t="s">
        <v>2356</v>
      </c>
      <c r="B373">
        <v>371</v>
      </c>
      <c r="D373" t="s">
        <v>2357</v>
      </c>
      <c r="F373">
        <v>18</v>
      </c>
      <c r="Y373" t="s">
        <v>2358</v>
      </c>
      <c r="AA373">
        <v>4500</v>
      </c>
      <c r="AC373" t="s">
        <v>492</v>
      </c>
      <c r="AD373" t="s">
        <v>555</v>
      </c>
      <c r="AE373" t="s">
        <v>864</v>
      </c>
      <c r="AF373" t="s">
        <v>557</v>
      </c>
      <c r="EB373">
        <v>0</v>
      </c>
      <c r="ED373" t="s">
        <v>409</v>
      </c>
      <c r="EW373">
        <v>1</v>
      </c>
      <c r="FM373">
        <v>1</v>
      </c>
      <c r="FQ373">
        <v>1</v>
      </c>
      <c r="FW373">
        <v>1</v>
      </c>
      <c r="GF373">
        <v>2</v>
      </c>
      <c r="GG373" t="s">
        <v>1740</v>
      </c>
      <c r="GL373">
        <v>0</v>
      </c>
      <c r="GM373">
        <v>0</v>
      </c>
      <c r="IB373">
        <v>25</v>
      </c>
      <c r="IC373" t="s">
        <v>505</v>
      </c>
      <c r="ID373">
        <v>20</v>
      </c>
      <c r="IE373" t="s">
        <v>2359</v>
      </c>
      <c r="JP373">
        <v>1</v>
      </c>
      <c r="JX373">
        <v>8</v>
      </c>
      <c r="LH373">
        <v>256</v>
      </c>
      <c r="LI373">
        <v>1000</v>
      </c>
      <c r="LJ373">
        <v>0</v>
      </c>
    </row>
    <row r="374" spans="1:322">
      <c r="A374" t="s">
        <v>2360</v>
      </c>
      <c r="B374">
        <v>372</v>
      </c>
      <c r="D374" t="s">
        <v>2361</v>
      </c>
      <c r="F374">
        <v>18</v>
      </c>
      <c r="Y374" t="s">
        <v>2362</v>
      </c>
      <c r="AA374">
        <v>4500</v>
      </c>
      <c r="AC374" t="s">
        <v>522</v>
      </c>
      <c r="AD374" t="s">
        <v>555</v>
      </c>
      <c r="AE374" t="s">
        <v>1451</v>
      </c>
      <c r="AF374" t="s">
        <v>557</v>
      </c>
      <c r="EB374">
        <v>0</v>
      </c>
      <c r="ED374" t="s">
        <v>409</v>
      </c>
      <c r="EW374">
        <v>1</v>
      </c>
      <c r="FM374">
        <v>1</v>
      </c>
      <c r="FQ374">
        <v>1</v>
      </c>
      <c r="FW374">
        <v>1</v>
      </c>
      <c r="GF374">
        <v>2</v>
      </c>
      <c r="GG374" t="s">
        <v>1697</v>
      </c>
      <c r="GL374">
        <v>0</v>
      </c>
      <c r="GM374">
        <v>0</v>
      </c>
      <c r="IB374">
        <v>30</v>
      </c>
      <c r="IC374" t="s">
        <v>2363</v>
      </c>
      <c r="ID374">
        <v>40</v>
      </c>
      <c r="IE374" t="s">
        <v>2364</v>
      </c>
      <c r="JP374">
        <v>1</v>
      </c>
      <c r="JX374">
        <v>8</v>
      </c>
      <c r="LH374">
        <v>256</v>
      </c>
      <c r="LI374">
        <v>1000</v>
      </c>
      <c r="LJ374">
        <v>0</v>
      </c>
    </row>
    <row r="375" spans="1:322">
      <c r="A375" t="s">
        <v>2365</v>
      </c>
      <c r="B375">
        <v>373</v>
      </c>
      <c r="C375" t="s">
        <v>2366</v>
      </c>
      <c r="D375" t="s">
        <v>2367</v>
      </c>
      <c r="F375">
        <v>56</v>
      </c>
      <c r="Y375" t="s">
        <v>2368</v>
      </c>
      <c r="AO375" t="s">
        <v>953</v>
      </c>
      <c r="AP375">
        <v>16</v>
      </c>
      <c r="AZ375" t="s">
        <v>491</v>
      </c>
      <c r="BA375" t="s">
        <v>2369</v>
      </c>
      <c r="BB375" t="s">
        <v>598</v>
      </c>
      <c r="BC375" t="s">
        <v>2370</v>
      </c>
      <c r="BD375" t="s">
        <v>893</v>
      </c>
      <c r="BE375" t="s">
        <v>2371</v>
      </c>
      <c r="BF375" t="s">
        <v>406</v>
      </c>
      <c r="BG375" t="s">
        <v>2372</v>
      </c>
      <c r="BH375" t="s">
        <v>608</v>
      </c>
      <c r="BI375" t="s">
        <v>609</v>
      </c>
      <c r="BL375" t="s">
        <v>608</v>
      </c>
      <c r="BM375" t="s">
        <v>609</v>
      </c>
      <c r="BN375" t="s">
        <v>864</v>
      </c>
      <c r="BO375" t="s">
        <v>2373</v>
      </c>
      <c r="BP375" t="s">
        <v>899</v>
      </c>
      <c r="BQ375" t="s">
        <v>404</v>
      </c>
      <c r="BR375" t="s">
        <v>2374</v>
      </c>
      <c r="BS375" t="s">
        <v>2835</v>
      </c>
      <c r="BV375" t="s">
        <v>2376</v>
      </c>
      <c r="BW375" t="s">
        <v>2377</v>
      </c>
      <c r="CB375" t="s">
        <v>2378</v>
      </c>
      <c r="CC375" t="s">
        <v>2379</v>
      </c>
      <c r="CD375" t="s">
        <v>2836</v>
      </c>
      <c r="CF375" t="s">
        <v>456</v>
      </c>
      <c r="CG375" t="s">
        <v>2381</v>
      </c>
      <c r="CH375" t="s">
        <v>2382</v>
      </c>
      <c r="CI375" t="s">
        <v>2383</v>
      </c>
      <c r="CJ375" t="s">
        <v>2384</v>
      </c>
      <c r="CK375" t="s">
        <v>2385</v>
      </c>
      <c r="CL375" t="s">
        <v>2386</v>
      </c>
      <c r="CM375" t="s">
        <v>2387</v>
      </c>
      <c r="CN375" t="s">
        <v>2388</v>
      </c>
      <c r="CT375" t="s">
        <v>2389</v>
      </c>
      <c r="DE375" t="s">
        <v>2390</v>
      </c>
      <c r="EA375">
        <v>1</v>
      </c>
      <c r="EB375">
        <v>5</v>
      </c>
      <c r="ED375" t="s">
        <v>409</v>
      </c>
      <c r="EQ375" t="s">
        <v>383</v>
      </c>
      <c r="ER375" t="s">
        <v>383</v>
      </c>
      <c r="ES375" t="s">
        <v>456</v>
      </c>
      <c r="EX375">
        <v>4</v>
      </c>
      <c r="FW375">
        <v>1</v>
      </c>
      <c r="FX375">
        <v>20</v>
      </c>
      <c r="GJ375">
        <v>15</v>
      </c>
      <c r="GL375">
        <v>0</v>
      </c>
      <c r="GM375">
        <v>1</v>
      </c>
      <c r="GR375">
        <v>1</v>
      </c>
      <c r="GS375">
        <v>7</v>
      </c>
      <c r="GT375">
        <v>30</v>
      </c>
      <c r="GU375">
        <v>1</v>
      </c>
      <c r="GV375">
        <v>1</v>
      </c>
      <c r="GW375">
        <v>1</v>
      </c>
      <c r="HH375" t="s">
        <v>2391</v>
      </c>
      <c r="HI375" t="s">
        <v>907</v>
      </c>
      <c r="IB375">
        <v>35</v>
      </c>
      <c r="IC375" t="s">
        <v>616</v>
      </c>
      <c r="ID375">
        <v>1</v>
      </c>
      <c r="IE375" t="s">
        <v>2392</v>
      </c>
      <c r="IF375">
        <v>1</v>
      </c>
      <c r="IG375" t="s">
        <v>1303</v>
      </c>
      <c r="IH375">
        <v>2</v>
      </c>
      <c r="II375" t="s">
        <v>1304</v>
      </c>
      <c r="IJ375">
        <v>10</v>
      </c>
      <c r="IK375" t="s">
        <v>432</v>
      </c>
      <c r="IL375">
        <v>10</v>
      </c>
      <c r="IM375" t="s">
        <v>433</v>
      </c>
      <c r="IN375">
        <v>140</v>
      </c>
      <c r="IO375" t="s">
        <v>2393</v>
      </c>
      <c r="IP375">
        <v>40</v>
      </c>
      <c r="IQ375" t="s">
        <v>2394</v>
      </c>
      <c r="IR375">
        <v>100</v>
      </c>
      <c r="IS375" t="s">
        <v>2395</v>
      </c>
      <c r="IT375">
        <v>20</v>
      </c>
      <c r="IU375" t="s">
        <v>2396</v>
      </c>
      <c r="IV375">
        <v>10</v>
      </c>
      <c r="IW375" t="s">
        <v>2397</v>
      </c>
      <c r="IX375">
        <v>1</v>
      </c>
      <c r="IY375" t="s">
        <v>2398</v>
      </c>
      <c r="JP375">
        <v>1</v>
      </c>
      <c r="JX375">
        <v>8</v>
      </c>
      <c r="LH375">
        <v>256</v>
      </c>
      <c r="LI375">
        <v>1000</v>
      </c>
      <c r="LJ375">
        <v>0</v>
      </c>
    </row>
    <row r="376" spans="1:322">
      <c r="A376" t="s">
        <v>2399</v>
      </c>
      <c r="B376">
        <v>374</v>
      </c>
      <c r="C376" t="s">
        <v>2366</v>
      </c>
      <c r="D376" t="s">
        <v>2400</v>
      </c>
      <c r="AW376" t="s">
        <v>2401</v>
      </c>
      <c r="EA376">
        <v>1</v>
      </c>
      <c r="EB376">
        <v>0</v>
      </c>
      <c r="ED376" t="s">
        <v>409</v>
      </c>
      <c r="EQ376" t="s">
        <v>383</v>
      </c>
      <c r="ER376" t="s">
        <v>383</v>
      </c>
      <c r="ES376" t="s">
        <v>374</v>
      </c>
      <c r="FW376">
        <v>1</v>
      </c>
      <c r="FX376">
        <v>20</v>
      </c>
      <c r="GC376" t="s">
        <v>2365</v>
      </c>
      <c r="GL376">
        <v>0</v>
      </c>
      <c r="GM376">
        <v>0</v>
      </c>
      <c r="GR376">
        <v>0</v>
      </c>
      <c r="GS376">
        <v>8</v>
      </c>
      <c r="GT376">
        <v>0</v>
      </c>
      <c r="GU376">
        <v>0</v>
      </c>
      <c r="GV376">
        <v>1</v>
      </c>
      <c r="HE376">
        <v>1</v>
      </c>
      <c r="IB376">
        <v>5</v>
      </c>
      <c r="IC376" t="s">
        <v>2397</v>
      </c>
      <c r="ID376">
        <v>1</v>
      </c>
      <c r="IE376" t="s">
        <v>2398</v>
      </c>
      <c r="IJ376">
        <v>25</v>
      </c>
      <c r="IK376" t="s">
        <v>1175</v>
      </c>
      <c r="IL376">
        <v>25</v>
      </c>
      <c r="IM376" t="s">
        <v>1176</v>
      </c>
      <c r="IR376">
        <v>5</v>
      </c>
      <c r="IS376" t="s">
        <v>2402</v>
      </c>
      <c r="IT376">
        <v>39</v>
      </c>
      <c r="IU376" t="s">
        <v>2403</v>
      </c>
      <c r="IV376">
        <v>10</v>
      </c>
      <c r="IW376" t="s">
        <v>432</v>
      </c>
      <c r="IX376">
        <v>10</v>
      </c>
      <c r="IY376" t="s">
        <v>433</v>
      </c>
      <c r="JP376">
        <v>1</v>
      </c>
      <c r="JX376">
        <v>8</v>
      </c>
      <c r="LH376">
        <v>256</v>
      </c>
      <c r="LI376">
        <v>1000</v>
      </c>
      <c r="LJ376">
        <v>0</v>
      </c>
    </row>
    <row r="377" spans="1:322">
      <c r="A377" t="s">
        <v>2404</v>
      </c>
      <c r="B377">
        <v>375</v>
      </c>
      <c r="C377" t="s">
        <v>2366</v>
      </c>
      <c r="D377" t="s">
        <v>2405</v>
      </c>
      <c r="F377">
        <v>155</v>
      </c>
      <c r="Z377" t="s">
        <v>2406</v>
      </c>
      <c r="AA377" t="s">
        <v>404</v>
      </c>
      <c r="AB377" t="s">
        <v>2407</v>
      </c>
      <c r="AC377" t="s">
        <v>406</v>
      </c>
      <c r="AD377" t="s">
        <v>405</v>
      </c>
      <c r="AE377" t="s">
        <v>2408</v>
      </c>
      <c r="AF377" t="s">
        <v>495</v>
      </c>
      <c r="AG377" t="s">
        <v>2409</v>
      </c>
      <c r="AH377" t="s">
        <v>495</v>
      </c>
      <c r="CC377" t="s">
        <v>2379</v>
      </c>
      <c r="CE377">
        <v>1</v>
      </c>
      <c r="CR377" t="s">
        <v>2410</v>
      </c>
      <c r="CT377" t="s">
        <v>2411</v>
      </c>
      <c r="DE377" t="s">
        <v>2412</v>
      </c>
      <c r="EA377">
        <v>1</v>
      </c>
      <c r="EB377">
        <v>9</v>
      </c>
      <c r="ED377" t="s">
        <v>409</v>
      </c>
      <c r="EQ377" t="s">
        <v>383</v>
      </c>
      <c r="ER377" t="s">
        <v>383</v>
      </c>
      <c r="ES377" t="s">
        <v>839</v>
      </c>
      <c r="FW377">
        <v>6</v>
      </c>
      <c r="FX377">
        <v>20</v>
      </c>
      <c r="GC377" t="s">
        <v>2365</v>
      </c>
      <c r="GJ377">
        <v>20</v>
      </c>
      <c r="GL377">
        <v>1</v>
      </c>
      <c r="GM377">
        <v>1</v>
      </c>
      <c r="GR377">
        <v>1</v>
      </c>
      <c r="GS377">
        <v>6</v>
      </c>
      <c r="GT377">
        <v>9</v>
      </c>
      <c r="GU377">
        <v>1</v>
      </c>
      <c r="GV377">
        <v>1</v>
      </c>
      <c r="HH377">
        <v>1</v>
      </c>
      <c r="HI377" t="s">
        <v>2413</v>
      </c>
      <c r="HJ377">
        <v>3</v>
      </c>
      <c r="HK377" t="s">
        <v>2414</v>
      </c>
      <c r="IB377">
        <v>-5</v>
      </c>
      <c r="IC377" t="s">
        <v>2415</v>
      </c>
      <c r="ID377">
        <v>-2</v>
      </c>
      <c r="IE377" t="s">
        <v>2416</v>
      </c>
      <c r="IF377">
        <v>125</v>
      </c>
      <c r="IG377" t="s">
        <v>2417</v>
      </c>
      <c r="IH377">
        <v>13</v>
      </c>
      <c r="II377" t="s">
        <v>2418</v>
      </c>
      <c r="IJ377">
        <v>-50</v>
      </c>
      <c r="IK377" t="s">
        <v>2419</v>
      </c>
      <c r="IL377">
        <v>-35</v>
      </c>
      <c r="IM377" t="s">
        <v>2420</v>
      </c>
      <c r="IN377">
        <v>2</v>
      </c>
      <c r="IO377" t="s">
        <v>2421</v>
      </c>
      <c r="IR377">
        <v>38</v>
      </c>
      <c r="IS377" t="s">
        <v>2422</v>
      </c>
      <c r="JP377">
        <v>1</v>
      </c>
      <c r="JX377">
        <v>8</v>
      </c>
      <c r="LH377">
        <v>384</v>
      </c>
      <c r="LI377">
        <v>3000</v>
      </c>
      <c r="LJ377">
        <v>0</v>
      </c>
    </row>
    <row r="378" spans="1:322">
      <c r="A378" t="s">
        <v>2423</v>
      </c>
      <c r="B378">
        <v>376</v>
      </c>
      <c r="C378" t="s">
        <v>2366</v>
      </c>
      <c r="D378" t="s">
        <v>2424</v>
      </c>
      <c r="F378">
        <v>56</v>
      </c>
      <c r="Y378" t="s">
        <v>2368</v>
      </c>
      <c r="AZ378" t="s">
        <v>491</v>
      </c>
      <c r="BA378" t="s">
        <v>2369</v>
      </c>
      <c r="BB378" t="s">
        <v>832</v>
      </c>
      <c r="BC378" t="s">
        <v>2425</v>
      </c>
      <c r="BD378" t="s">
        <v>406</v>
      </c>
      <c r="BE378" t="s">
        <v>2009</v>
      </c>
      <c r="BF378" t="s">
        <v>608</v>
      </c>
      <c r="BG378" t="s">
        <v>609</v>
      </c>
      <c r="BJ378" t="s">
        <v>864</v>
      </c>
      <c r="BK378" t="s">
        <v>2373</v>
      </c>
      <c r="BL378" t="s">
        <v>602</v>
      </c>
      <c r="BM378" t="s">
        <v>603</v>
      </c>
      <c r="BR378" t="s">
        <v>2374</v>
      </c>
      <c r="BS378" t="s">
        <v>2835</v>
      </c>
      <c r="CB378" t="s">
        <v>2426</v>
      </c>
      <c r="CC378" t="s">
        <v>2379</v>
      </c>
      <c r="CD378" t="s">
        <v>2836</v>
      </c>
      <c r="CF378" t="s">
        <v>456</v>
      </c>
      <c r="CG378" t="s">
        <v>2427</v>
      </c>
      <c r="CH378" t="s">
        <v>1073</v>
      </c>
      <c r="CI378" t="s">
        <v>2428</v>
      </c>
      <c r="CJ378" t="s">
        <v>841</v>
      </c>
      <c r="CK378" t="s">
        <v>2465</v>
      </c>
      <c r="CL378" t="s">
        <v>2837</v>
      </c>
      <c r="CT378" t="s">
        <v>2429</v>
      </c>
      <c r="DE378" t="s">
        <v>2390</v>
      </c>
      <c r="EA378">
        <v>1</v>
      </c>
      <c r="EB378">
        <v>6</v>
      </c>
      <c r="ED378" t="s">
        <v>409</v>
      </c>
      <c r="EQ378" t="s">
        <v>383</v>
      </c>
      <c r="ER378" t="s">
        <v>383</v>
      </c>
      <c r="ES378" t="s">
        <v>374</v>
      </c>
      <c r="EX378">
        <v>4</v>
      </c>
      <c r="FW378">
        <v>12</v>
      </c>
      <c r="FX378">
        <v>20</v>
      </c>
      <c r="GC378" t="s">
        <v>2365</v>
      </c>
      <c r="GJ378">
        <v>15</v>
      </c>
      <c r="GL378">
        <v>0</v>
      </c>
      <c r="GM378">
        <v>1</v>
      </c>
      <c r="GR378">
        <v>1</v>
      </c>
      <c r="GS378">
        <v>7</v>
      </c>
      <c r="GT378">
        <v>50</v>
      </c>
      <c r="GU378">
        <v>1</v>
      </c>
      <c r="GV378">
        <v>1</v>
      </c>
      <c r="GW378">
        <v>1</v>
      </c>
      <c r="HH378" t="s">
        <v>2391</v>
      </c>
      <c r="HI378" t="s">
        <v>907</v>
      </c>
      <c r="IB378">
        <v>35</v>
      </c>
      <c r="IC378" t="s">
        <v>616</v>
      </c>
      <c r="IJ378">
        <v>1</v>
      </c>
      <c r="IK378" t="s">
        <v>2430</v>
      </c>
      <c r="IL378">
        <v>1</v>
      </c>
      <c r="IM378" t="s">
        <v>2431</v>
      </c>
      <c r="IN378">
        <v>75</v>
      </c>
      <c r="IO378" t="s">
        <v>2395</v>
      </c>
      <c r="IP378">
        <v>20</v>
      </c>
      <c r="IQ378" t="s">
        <v>2396</v>
      </c>
      <c r="IS378" t="s">
        <v>432</v>
      </c>
      <c r="IU378" t="s">
        <v>2432</v>
      </c>
      <c r="IV378">
        <v>10</v>
      </c>
      <c r="IW378" t="s">
        <v>2397</v>
      </c>
      <c r="IX378">
        <v>1</v>
      </c>
      <c r="IY378" t="s">
        <v>2398</v>
      </c>
      <c r="JP378">
        <v>1</v>
      </c>
      <c r="JX378">
        <v>8</v>
      </c>
      <c r="LH378">
        <v>512</v>
      </c>
      <c r="LI378">
        <v>8000</v>
      </c>
      <c r="LJ378">
        <v>0</v>
      </c>
    </row>
    <row r="379" spans="1:322">
      <c r="A379" t="s">
        <v>2433</v>
      </c>
      <c r="B379">
        <v>377</v>
      </c>
      <c r="C379" t="s">
        <v>2366</v>
      </c>
      <c r="D379" t="s">
        <v>2434</v>
      </c>
      <c r="F379">
        <v>56</v>
      </c>
      <c r="Y379" t="s">
        <v>2368</v>
      </c>
      <c r="AZ379" t="s">
        <v>491</v>
      </c>
      <c r="BA379" t="s">
        <v>2369</v>
      </c>
      <c r="BB379" t="s">
        <v>893</v>
      </c>
      <c r="BC379" t="s">
        <v>2435</v>
      </c>
      <c r="BD379" t="s">
        <v>406</v>
      </c>
      <c r="BE379" t="s">
        <v>2009</v>
      </c>
      <c r="BF379" t="s">
        <v>608</v>
      </c>
      <c r="BG379" t="s">
        <v>609</v>
      </c>
      <c r="BJ379" t="s">
        <v>864</v>
      </c>
      <c r="BK379" t="s">
        <v>2373</v>
      </c>
      <c r="BL379" t="s">
        <v>608</v>
      </c>
      <c r="BM379" t="s">
        <v>609</v>
      </c>
      <c r="BR379" t="s">
        <v>2374</v>
      </c>
      <c r="BS379" t="s">
        <v>2436</v>
      </c>
      <c r="CB379" t="s">
        <v>2437</v>
      </c>
      <c r="CC379" t="s">
        <v>2379</v>
      </c>
      <c r="CD379" t="s">
        <v>2836</v>
      </c>
      <c r="CF379" t="s">
        <v>389</v>
      </c>
      <c r="CG379" t="s">
        <v>2438</v>
      </c>
      <c r="CH379" t="s">
        <v>841</v>
      </c>
      <c r="CI379" t="s">
        <v>2433</v>
      </c>
      <c r="CJ379" t="s">
        <v>841</v>
      </c>
      <c r="CT379" t="s">
        <v>2439</v>
      </c>
      <c r="DE379" t="s">
        <v>2390</v>
      </c>
      <c r="EA379">
        <v>1</v>
      </c>
      <c r="EB379">
        <v>6</v>
      </c>
      <c r="ED379" t="s">
        <v>409</v>
      </c>
      <c r="EQ379" t="s">
        <v>383</v>
      </c>
      <c r="ER379" t="s">
        <v>383</v>
      </c>
      <c r="ES379" t="s">
        <v>374</v>
      </c>
      <c r="EX379">
        <v>4</v>
      </c>
      <c r="FW379">
        <v>18</v>
      </c>
      <c r="FX379">
        <v>20</v>
      </c>
      <c r="GC379" t="s">
        <v>2423</v>
      </c>
      <c r="GJ379">
        <v>15</v>
      </c>
      <c r="GL379">
        <v>0</v>
      </c>
      <c r="GM379">
        <v>1</v>
      </c>
      <c r="GR379">
        <v>1</v>
      </c>
      <c r="GS379">
        <v>7</v>
      </c>
      <c r="GT379">
        <v>70</v>
      </c>
      <c r="GU379">
        <v>1</v>
      </c>
      <c r="GV379">
        <v>1</v>
      </c>
      <c r="GW379">
        <v>1</v>
      </c>
      <c r="HH379" t="s">
        <v>2391</v>
      </c>
      <c r="HI379" t="s">
        <v>907</v>
      </c>
      <c r="IB379">
        <v>35</v>
      </c>
      <c r="IC379" t="s">
        <v>616</v>
      </c>
      <c r="ID379">
        <v>10</v>
      </c>
      <c r="IE379" t="s">
        <v>2440</v>
      </c>
      <c r="IJ379">
        <v>35</v>
      </c>
      <c r="IK379" t="s">
        <v>2396</v>
      </c>
      <c r="IN379">
        <v>125</v>
      </c>
      <c r="IO379" t="s">
        <v>2395</v>
      </c>
      <c r="IP379">
        <v>20</v>
      </c>
      <c r="IQ379" t="s">
        <v>2396</v>
      </c>
      <c r="JP379">
        <v>1</v>
      </c>
      <c r="JX379">
        <v>8</v>
      </c>
      <c r="LH379">
        <v>640</v>
      </c>
      <c r="LI379">
        <v>16000</v>
      </c>
      <c r="LJ379">
        <v>0</v>
      </c>
    </row>
    <row r="380" spans="1:322">
      <c r="A380" t="s">
        <v>2441</v>
      </c>
      <c r="B380">
        <v>378</v>
      </c>
      <c r="C380" t="s">
        <v>2366</v>
      </c>
      <c r="D380" t="s">
        <v>2442</v>
      </c>
      <c r="E380">
        <v>66</v>
      </c>
      <c r="AO380" t="s">
        <v>2443</v>
      </c>
      <c r="AP380">
        <v>35</v>
      </c>
      <c r="AW380" t="s">
        <v>2444</v>
      </c>
      <c r="AZ380" t="s">
        <v>1036</v>
      </c>
      <c r="BA380" t="s">
        <v>1371</v>
      </c>
      <c r="CC380" t="s">
        <v>2379</v>
      </c>
      <c r="CT380" t="s">
        <v>2445</v>
      </c>
      <c r="EA380">
        <v>1</v>
      </c>
      <c r="EB380">
        <v>0</v>
      </c>
      <c r="ED380" t="s">
        <v>409</v>
      </c>
      <c r="EQ380" t="s">
        <v>383</v>
      </c>
      <c r="ER380" t="s">
        <v>383</v>
      </c>
      <c r="ES380" t="s">
        <v>374</v>
      </c>
      <c r="EY380">
        <v>1</v>
      </c>
      <c r="FW380">
        <v>6</v>
      </c>
      <c r="FX380">
        <v>20</v>
      </c>
      <c r="GC380" t="s">
        <v>2399</v>
      </c>
      <c r="GF380">
        <v>1</v>
      </c>
      <c r="GL380">
        <v>0</v>
      </c>
      <c r="GM380">
        <v>0</v>
      </c>
      <c r="GR380">
        <v>0</v>
      </c>
      <c r="GS380">
        <v>8</v>
      </c>
      <c r="GT380">
        <v>0</v>
      </c>
      <c r="GU380">
        <v>0</v>
      </c>
      <c r="GV380">
        <v>1</v>
      </c>
      <c r="HE380">
        <v>1</v>
      </c>
      <c r="HH380" t="s">
        <v>495</v>
      </c>
      <c r="HI380" t="s">
        <v>2446</v>
      </c>
      <c r="HJ380">
        <v>3</v>
      </c>
      <c r="HK380" t="s">
        <v>2414</v>
      </c>
      <c r="IB380">
        <v>5</v>
      </c>
      <c r="IC380" t="s">
        <v>2447</v>
      </c>
      <c r="ID380">
        <v>2</v>
      </c>
      <c r="IE380" t="s">
        <v>2448</v>
      </c>
      <c r="IF380">
        <v>10</v>
      </c>
      <c r="IG380" t="s">
        <v>1453</v>
      </c>
      <c r="IH380">
        <v>1</v>
      </c>
      <c r="II380" t="s">
        <v>1454</v>
      </c>
      <c r="IJ380">
        <v>50</v>
      </c>
      <c r="IK380" t="s">
        <v>2449</v>
      </c>
      <c r="IL380">
        <v>35</v>
      </c>
      <c r="IM380" t="s">
        <v>2450</v>
      </c>
      <c r="IN380">
        <v>3</v>
      </c>
      <c r="IO380" t="s">
        <v>1037</v>
      </c>
      <c r="IP380">
        <v>79</v>
      </c>
      <c r="IQ380" t="s">
        <v>1038</v>
      </c>
      <c r="IR380">
        <v>1</v>
      </c>
      <c r="IS380" t="s">
        <v>2451</v>
      </c>
      <c r="IT380">
        <v>12</v>
      </c>
      <c r="IU380" t="s">
        <v>2452</v>
      </c>
      <c r="IV380">
        <v>25</v>
      </c>
      <c r="IW380" t="s">
        <v>2453</v>
      </c>
      <c r="IX380">
        <v>5</v>
      </c>
      <c r="IY380" t="s">
        <v>2454</v>
      </c>
      <c r="JP380">
        <v>1</v>
      </c>
      <c r="JX380">
        <v>8</v>
      </c>
      <c r="LH380">
        <v>384</v>
      </c>
      <c r="LI380">
        <v>3000</v>
      </c>
      <c r="LJ380">
        <v>0</v>
      </c>
    </row>
    <row r="381" spans="1:322">
      <c r="A381" t="s">
        <v>2455</v>
      </c>
      <c r="B381">
        <v>379</v>
      </c>
      <c r="C381" t="s">
        <v>2366</v>
      </c>
      <c r="D381" t="s">
        <v>2456</v>
      </c>
      <c r="E381">
        <v>17</v>
      </c>
      <c r="F381">
        <v>161</v>
      </c>
      <c r="W381" t="s">
        <v>2457</v>
      </c>
      <c r="Y381" t="s">
        <v>2456</v>
      </c>
      <c r="AA381" t="s">
        <v>405</v>
      </c>
      <c r="AB381">
        <v>1</v>
      </c>
      <c r="AC381" t="s">
        <v>864</v>
      </c>
      <c r="AD381" t="s">
        <v>1350</v>
      </c>
      <c r="AE381" t="s">
        <v>1767</v>
      </c>
      <c r="AF381" t="s">
        <v>2458</v>
      </c>
      <c r="AG381" t="s">
        <v>1769</v>
      </c>
      <c r="AH381" t="s">
        <v>2458</v>
      </c>
      <c r="AI381" t="s">
        <v>2374</v>
      </c>
      <c r="AJ381" t="s">
        <v>2459</v>
      </c>
      <c r="AK381" t="s">
        <v>406</v>
      </c>
      <c r="AL381" t="s">
        <v>2460</v>
      </c>
      <c r="AM381" t="s">
        <v>2461</v>
      </c>
      <c r="AN381" t="s">
        <v>2462</v>
      </c>
      <c r="CC381" t="s">
        <v>2379</v>
      </c>
      <c r="CE381">
        <v>1</v>
      </c>
      <c r="CS381">
        <v>1</v>
      </c>
      <c r="CT381" t="s">
        <v>2463</v>
      </c>
      <c r="DE381" t="s">
        <v>2390</v>
      </c>
      <c r="DH381">
        <v>21</v>
      </c>
      <c r="DI381">
        <v>102</v>
      </c>
      <c r="DO381" t="s">
        <v>2456</v>
      </c>
      <c r="DP381" t="s">
        <v>2464</v>
      </c>
      <c r="EA381">
        <v>1</v>
      </c>
      <c r="EB381">
        <v>4</v>
      </c>
      <c r="ED381" t="s">
        <v>377</v>
      </c>
      <c r="EQ381" t="s">
        <v>383</v>
      </c>
      <c r="ER381" t="s">
        <v>383</v>
      </c>
      <c r="ES381" t="s">
        <v>374</v>
      </c>
      <c r="FA381">
        <v>1</v>
      </c>
      <c r="FC381">
        <v>1</v>
      </c>
      <c r="FD381">
        <v>1</v>
      </c>
      <c r="FW381">
        <v>24</v>
      </c>
      <c r="FX381">
        <v>20</v>
      </c>
      <c r="GC381" t="s">
        <v>2465</v>
      </c>
      <c r="GL381">
        <v>1</v>
      </c>
      <c r="GM381">
        <v>1</v>
      </c>
      <c r="GR381">
        <v>1</v>
      </c>
      <c r="GS381">
        <v>6</v>
      </c>
      <c r="GT381">
        <v>12</v>
      </c>
      <c r="GU381">
        <v>1</v>
      </c>
      <c r="GV381">
        <v>1</v>
      </c>
      <c r="HH381" t="s">
        <v>404</v>
      </c>
      <c r="HI381" t="s">
        <v>2466</v>
      </c>
      <c r="IB381">
        <v>15</v>
      </c>
      <c r="IC381" t="s">
        <v>2467</v>
      </c>
      <c r="ID381">
        <v>1</v>
      </c>
      <c r="IE381" t="s">
        <v>2468</v>
      </c>
      <c r="IF381">
        <v>30</v>
      </c>
      <c r="IG381" t="s">
        <v>2469</v>
      </c>
      <c r="IH381">
        <v>1</v>
      </c>
      <c r="II381" t="s">
        <v>2470</v>
      </c>
      <c r="IJ381">
        <v>125</v>
      </c>
      <c r="IK381" t="s">
        <v>2471</v>
      </c>
      <c r="IL381">
        <v>75</v>
      </c>
      <c r="IM381" t="s">
        <v>2472</v>
      </c>
      <c r="IN381">
        <v>5</v>
      </c>
      <c r="IO381" t="s">
        <v>2473</v>
      </c>
      <c r="IV381">
        <v>15</v>
      </c>
      <c r="IW381" t="s">
        <v>2474</v>
      </c>
      <c r="IX381">
        <v>2</v>
      </c>
      <c r="IY381" t="s">
        <v>2475</v>
      </c>
      <c r="JP381">
        <v>1</v>
      </c>
      <c r="JX381">
        <v>8</v>
      </c>
      <c r="LH381">
        <v>768</v>
      </c>
      <c r="LI381">
        <v>32000</v>
      </c>
      <c r="LJ381">
        <v>0</v>
      </c>
    </row>
    <row r="382" spans="1:322">
      <c r="A382" t="s">
        <v>2465</v>
      </c>
      <c r="B382">
        <v>380</v>
      </c>
      <c r="C382" t="s">
        <v>2366</v>
      </c>
      <c r="D382" t="s">
        <v>2476</v>
      </c>
      <c r="F382">
        <v>160</v>
      </c>
      <c r="AB382" t="s">
        <v>2838</v>
      </c>
      <c r="CC382" t="s">
        <v>2379</v>
      </c>
      <c r="CE382">
        <v>1</v>
      </c>
      <c r="CT382" t="s">
        <v>2478</v>
      </c>
      <c r="DD382" t="s">
        <v>928</v>
      </c>
      <c r="DE382" t="s">
        <v>2412</v>
      </c>
      <c r="DI382">
        <v>105</v>
      </c>
      <c r="DO382" t="s">
        <v>2479</v>
      </c>
      <c r="EA382">
        <v>1</v>
      </c>
      <c r="EB382">
        <v>0</v>
      </c>
      <c r="ED382" t="s">
        <v>409</v>
      </c>
      <c r="EQ382" t="s">
        <v>383</v>
      </c>
      <c r="ER382" t="s">
        <v>383</v>
      </c>
      <c r="ES382" t="s">
        <v>374</v>
      </c>
      <c r="EY382">
        <v>0</v>
      </c>
      <c r="FE382">
        <v>0</v>
      </c>
      <c r="FM382">
        <v>1</v>
      </c>
      <c r="FS382">
        <v>1</v>
      </c>
      <c r="FT382" t="s">
        <v>927</v>
      </c>
      <c r="FW382">
        <v>18</v>
      </c>
      <c r="FX382">
        <v>20</v>
      </c>
      <c r="GC382" t="s">
        <v>2404</v>
      </c>
      <c r="GL382">
        <v>1</v>
      </c>
      <c r="GM382">
        <v>1</v>
      </c>
      <c r="GR382">
        <v>1</v>
      </c>
      <c r="GS382">
        <v>6</v>
      </c>
      <c r="GT382">
        <v>15</v>
      </c>
      <c r="GU382">
        <v>1</v>
      </c>
      <c r="GV382">
        <v>1</v>
      </c>
      <c r="HH382" t="s">
        <v>2480</v>
      </c>
      <c r="HI382" t="s">
        <v>2481</v>
      </c>
      <c r="HJ382" t="s">
        <v>2482</v>
      </c>
      <c r="HK382" t="s">
        <v>2483</v>
      </c>
      <c r="HL382" t="s">
        <v>2484</v>
      </c>
      <c r="HM382" t="s">
        <v>2485</v>
      </c>
      <c r="HN382">
        <v>3</v>
      </c>
      <c r="HO382" t="s">
        <v>2486</v>
      </c>
      <c r="IB382">
        <v>15</v>
      </c>
      <c r="IC382" t="s">
        <v>2487</v>
      </c>
      <c r="ID382">
        <v>-1</v>
      </c>
      <c r="IE382" t="s">
        <v>2488</v>
      </c>
      <c r="IP382">
        <v>20</v>
      </c>
      <c r="IQ382" t="s">
        <v>398</v>
      </c>
      <c r="JP382">
        <v>1</v>
      </c>
      <c r="JX382">
        <v>8</v>
      </c>
      <c r="JZ382">
        <v>10</v>
      </c>
      <c r="KA382">
        <v>8</v>
      </c>
      <c r="KB382">
        <v>10</v>
      </c>
      <c r="KC382">
        <v>12</v>
      </c>
      <c r="KD382">
        <v>16</v>
      </c>
      <c r="KE382">
        <v>20</v>
      </c>
      <c r="KF382">
        <v>20</v>
      </c>
      <c r="KG382">
        <v>10</v>
      </c>
      <c r="KH382">
        <v>12</v>
      </c>
      <c r="KI382">
        <v>18</v>
      </c>
      <c r="KJ382">
        <v>26</v>
      </c>
      <c r="KK382">
        <v>30</v>
      </c>
      <c r="KL382" t="s">
        <v>2490</v>
      </c>
      <c r="KM382" t="s">
        <v>399</v>
      </c>
      <c r="KN382">
        <v>10</v>
      </c>
      <c r="KO382">
        <v>8</v>
      </c>
      <c r="KP382">
        <v>10</v>
      </c>
      <c r="KQ382">
        <v>12</v>
      </c>
      <c r="KR382">
        <v>16</v>
      </c>
      <c r="KS382">
        <v>20</v>
      </c>
      <c r="KT382">
        <v>20</v>
      </c>
      <c r="KU382">
        <v>10</v>
      </c>
      <c r="KV382">
        <v>12</v>
      </c>
      <c r="KW382">
        <v>18</v>
      </c>
      <c r="KX382">
        <v>26</v>
      </c>
      <c r="KY382">
        <v>30</v>
      </c>
      <c r="KZ382" t="s">
        <v>2491</v>
      </c>
      <c r="LH382">
        <v>640</v>
      </c>
      <c r="LI382">
        <v>16000</v>
      </c>
      <c r="LJ382">
        <v>0</v>
      </c>
    </row>
    <row r="383" spans="1:322">
      <c r="A383" t="s">
        <v>2492</v>
      </c>
      <c r="B383">
        <v>381</v>
      </c>
      <c r="C383" t="s">
        <v>2366</v>
      </c>
      <c r="D383" t="s">
        <v>2493</v>
      </c>
      <c r="E383">
        <v>69</v>
      </c>
      <c r="F383">
        <v>159</v>
      </c>
      <c r="Y383" t="s">
        <v>2493</v>
      </c>
      <c r="AA383" t="s">
        <v>495</v>
      </c>
      <c r="AC383" t="s">
        <v>1451</v>
      </c>
      <c r="AD383" t="s">
        <v>404</v>
      </c>
      <c r="AE383" t="s">
        <v>491</v>
      </c>
      <c r="AF383" t="s">
        <v>1221</v>
      </c>
      <c r="CC383" t="s">
        <v>2379</v>
      </c>
      <c r="CE383">
        <v>1</v>
      </c>
      <c r="CG383" t="s">
        <v>2492</v>
      </c>
      <c r="CH383" t="s">
        <v>841</v>
      </c>
      <c r="CS383">
        <v>1</v>
      </c>
      <c r="CT383" t="s">
        <v>2494</v>
      </c>
      <c r="DE383" t="s">
        <v>2390</v>
      </c>
      <c r="DH383">
        <v>56</v>
      </c>
      <c r="EA383">
        <v>1</v>
      </c>
      <c r="EB383">
        <v>3</v>
      </c>
      <c r="ED383" t="s">
        <v>409</v>
      </c>
      <c r="EQ383" t="s">
        <v>383</v>
      </c>
      <c r="ER383" t="s">
        <v>383</v>
      </c>
      <c r="ES383" t="s">
        <v>374</v>
      </c>
      <c r="EY383">
        <v>1</v>
      </c>
      <c r="FE383">
        <v>1</v>
      </c>
      <c r="FW383">
        <v>30</v>
      </c>
      <c r="FX383">
        <v>20</v>
      </c>
      <c r="GC383" t="s">
        <v>2441</v>
      </c>
      <c r="GL383">
        <v>0</v>
      </c>
      <c r="GM383">
        <v>1</v>
      </c>
      <c r="GR383">
        <v>1</v>
      </c>
      <c r="GS383">
        <v>8</v>
      </c>
      <c r="GT383">
        <v>25</v>
      </c>
      <c r="GU383">
        <v>1</v>
      </c>
      <c r="GV383">
        <v>1</v>
      </c>
      <c r="GW383">
        <v>1</v>
      </c>
      <c r="GY383">
        <v>1</v>
      </c>
      <c r="GZ383">
        <v>25</v>
      </c>
      <c r="HA383">
        <v>1</v>
      </c>
      <c r="HH383">
        <v>100</v>
      </c>
      <c r="HI383" t="s">
        <v>2495</v>
      </c>
      <c r="IB383">
        <v>1000</v>
      </c>
      <c r="IC383" t="s">
        <v>412</v>
      </c>
      <c r="ID383">
        <v>500</v>
      </c>
      <c r="IE383" t="s">
        <v>413</v>
      </c>
      <c r="IF383">
        <v>5</v>
      </c>
      <c r="IG383" t="s">
        <v>2496</v>
      </c>
      <c r="IH383">
        <v>1</v>
      </c>
      <c r="II383" t="s">
        <v>2497</v>
      </c>
      <c r="IJ383">
        <v>10</v>
      </c>
      <c r="IK383" t="s">
        <v>2498</v>
      </c>
      <c r="IL383">
        <v>46</v>
      </c>
      <c r="IM383" t="s">
        <v>2499</v>
      </c>
      <c r="JP383">
        <v>1</v>
      </c>
      <c r="JX383">
        <v>8</v>
      </c>
      <c r="LH383">
        <v>896</v>
      </c>
      <c r="LI383">
        <v>64000</v>
      </c>
      <c r="LJ383">
        <v>0</v>
      </c>
    </row>
    <row r="384" spans="1:322">
      <c r="A384" t="s">
        <v>2500</v>
      </c>
      <c r="B384">
        <v>382</v>
      </c>
      <c r="C384" t="s">
        <v>2366</v>
      </c>
      <c r="D384" t="s">
        <v>2501</v>
      </c>
      <c r="E384">
        <v>30</v>
      </c>
      <c r="F384">
        <v>158</v>
      </c>
      <c r="S384" t="s">
        <v>2502</v>
      </c>
      <c r="Y384" t="s">
        <v>2503</v>
      </c>
      <c r="Z384" t="s">
        <v>2504</v>
      </c>
      <c r="AZ384" t="s">
        <v>491</v>
      </c>
      <c r="BA384" t="s">
        <v>2369</v>
      </c>
      <c r="BB384" t="s">
        <v>598</v>
      </c>
      <c r="BC384" t="s">
        <v>2370</v>
      </c>
      <c r="BD384" t="s">
        <v>893</v>
      </c>
      <c r="BE384" t="s">
        <v>2505</v>
      </c>
      <c r="BF384" t="s">
        <v>406</v>
      </c>
      <c r="BG384" t="s">
        <v>2372</v>
      </c>
      <c r="BH384" t="s">
        <v>608</v>
      </c>
      <c r="BI384" t="s">
        <v>609</v>
      </c>
      <c r="BJ384" t="s">
        <v>1036</v>
      </c>
      <c r="BK384" t="s">
        <v>2506</v>
      </c>
      <c r="BL384" t="s">
        <v>608</v>
      </c>
      <c r="BM384" t="s">
        <v>609</v>
      </c>
      <c r="BN384" t="s">
        <v>864</v>
      </c>
      <c r="BO384" t="s">
        <v>2373</v>
      </c>
      <c r="BP384" t="s">
        <v>899</v>
      </c>
      <c r="BQ384" t="s">
        <v>404</v>
      </c>
      <c r="BR384" t="s">
        <v>2374</v>
      </c>
      <c r="BS384" t="s">
        <v>2436</v>
      </c>
      <c r="CC384" t="s">
        <v>2507</v>
      </c>
      <c r="CD384">
        <v>1</v>
      </c>
      <c r="CS384">
        <v>1</v>
      </c>
      <c r="CT384" t="s">
        <v>2508</v>
      </c>
      <c r="DC384" t="s">
        <v>2390</v>
      </c>
      <c r="DH384">
        <v>58</v>
      </c>
      <c r="DI384">
        <v>106</v>
      </c>
      <c r="EA384">
        <v>1</v>
      </c>
      <c r="EB384">
        <v>6</v>
      </c>
      <c r="ED384" t="s">
        <v>409</v>
      </c>
      <c r="EQ384" t="s">
        <v>429</v>
      </c>
      <c r="ER384" t="s">
        <v>429</v>
      </c>
      <c r="ES384" t="s">
        <v>374</v>
      </c>
      <c r="ET384">
        <v>6</v>
      </c>
      <c r="EU384">
        <v>10</v>
      </c>
      <c r="EX384">
        <v>4</v>
      </c>
      <c r="EY384">
        <v>1</v>
      </c>
      <c r="FW384">
        <v>30</v>
      </c>
      <c r="FX384">
        <v>20</v>
      </c>
      <c r="GC384" t="s">
        <v>2455</v>
      </c>
      <c r="GD384" t="s">
        <v>2433</v>
      </c>
      <c r="GM384">
        <v>1</v>
      </c>
      <c r="GQ384">
        <v>9</v>
      </c>
      <c r="GR384">
        <v>0</v>
      </c>
      <c r="GS384">
        <v>2</v>
      </c>
      <c r="GT384">
        <v>50</v>
      </c>
      <c r="GU384">
        <v>1</v>
      </c>
      <c r="GV384">
        <v>1</v>
      </c>
      <c r="HH384">
        <v>0</v>
      </c>
      <c r="HI384" t="s">
        <v>907</v>
      </c>
      <c r="HJ384" t="s">
        <v>2509</v>
      </c>
      <c r="HK384" t="s">
        <v>2510</v>
      </c>
      <c r="HL384" t="s">
        <v>2511</v>
      </c>
      <c r="HM384" t="s">
        <v>2512</v>
      </c>
      <c r="HN384" t="s">
        <v>2513</v>
      </c>
      <c r="HO384" t="s">
        <v>2514</v>
      </c>
      <c r="HP384" t="s">
        <v>2515</v>
      </c>
      <c r="HQ384" t="s">
        <v>2516</v>
      </c>
      <c r="HT384">
        <v>2</v>
      </c>
      <c r="HU384" t="s">
        <v>2517</v>
      </c>
      <c r="IF384">
        <v>7</v>
      </c>
      <c r="IG384" t="s">
        <v>2518</v>
      </c>
      <c r="IH384">
        <v>29</v>
      </c>
      <c r="II384" t="s">
        <v>2519</v>
      </c>
      <c r="IJ384">
        <v>75</v>
      </c>
      <c r="IK384" t="s">
        <v>2520</v>
      </c>
      <c r="IL384">
        <v>5</v>
      </c>
      <c r="IM384" t="s">
        <v>2521</v>
      </c>
      <c r="IP384">
        <v>50</v>
      </c>
      <c r="IQ384" t="s">
        <v>2522</v>
      </c>
      <c r="IR384">
        <v>100</v>
      </c>
      <c r="IS384" t="s">
        <v>2523</v>
      </c>
      <c r="IT384">
        <v>5</v>
      </c>
      <c r="IU384" t="s">
        <v>2524</v>
      </c>
      <c r="IV384">
        <v>15</v>
      </c>
      <c r="IW384" t="s">
        <v>2525</v>
      </c>
      <c r="IX384">
        <v>10</v>
      </c>
      <c r="IY384" t="s">
        <v>2526</v>
      </c>
      <c r="JP384">
        <v>1</v>
      </c>
      <c r="JX384">
        <v>8</v>
      </c>
      <c r="LH384">
        <v>896</v>
      </c>
      <c r="LI384">
        <v>64000</v>
      </c>
      <c r="LJ384">
        <v>0</v>
      </c>
    </row>
    <row r="385" spans="1:322">
      <c r="A385" t="s">
        <v>2527</v>
      </c>
      <c r="B385">
        <v>383</v>
      </c>
      <c r="C385" t="s">
        <v>2366</v>
      </c>
      <c r="D385" t="s">
        <v>2528</v>
      </c>
      <c r="AW385" t="s">
        <v>2529</v>
      </c>
      <c r="AX385" t="s">
        <v>368</v>
      </c>
      <c r="AY385">
        <v>1</v>
      </c>
      <c r="AZ385" t="s">
        <v>1313</v>
      </c>
      <c r="BA385" t="s">
        <v>420</v>
      </c>
      <c r="BB385" t="s">
        <v>2530</v>
      </c>
      <c r="BC385">
        <f>-1*MIN(LN78,50)</f>
        <v>-50</v>
      </c>
      <c r="BD385" t="s">
        <v>1311</v>
      </c>
      <c r="BE385" t="s">
        <v>405</v>
      </c>
      <c r="BF385" t="s">
        <v>1312</v>
      </c>
      <c r="BG385" t="s">
        <v>404</v>
      </c>
      <c r="EA385">
        <v>1</v>
      </c>
      <c r="EB385">
        <v>0</v>
      </c>
      <c r="ED385" t="s">
        <v>409</v>
      </c>
      <c r="EQ385" t="s">
        <v>383</v>
      </c>
      <c r="ER385" t="s">
        <v>383</v>
      </c>
      <c r="ES385" t="s">
        <v>374</v>
      </c>
      <c r="EW385">
        <v>1</v>
      </c>
      <c r="FW385">
        <v>1</v>
      </c>
      <c r="FX385">
        <v>20</v>
      </c>
      <c r="GL385">
        <v>0</v>
      </c>
      <c r="GM385">
        <v>0</v>
      </c>
      <c r="GR385">
        <v>0</v>
      </c>
      <c r="GS385">
        <v>8</v>
      </c>
      <c r="GT385">
        <v>0</v>
      </c>
      <c r="GU385">
        <v>0</v>
      </c>
      <c r="GV385">
        <v>1</v>
      </c>
      <c r="HE385">
        <v>1</v>
      </c>
      <c r="IB385">
        <v>0</v>
      </c>
      <c r="IC385" t="s">
        <v>422</v>
      </c>
      <c r="ID385">
        <v>35</v>
      </c>
      <c r="IE385" t="s">
        <v>423</v>
      </c>
      <c r="IF385">
        <v>25</v>
      </c>
      <c r="IG385" t="s">
        <v>432</v>
      </c>
      <c r="IH385">
        <v>4</v>
      </c>
      <c r="II385" t="s">
        <v>433</v>
      </c>
      <c r="IJ385">
        <v>40</v>
      </c>
      <c r="IK385" t="s">
        <v>1175</v>
      </c>
      <c r="IL385">
        <v>5</v>
      </c>
      <c r="IM385" t="s">
        <v>1176</v>
      </c>
      <c r="IN385">
        <v>2</v>
      </c>
      <c r="IO385" t="s">
        <v>2531</v>
      </c>
      <c r="IP385">
        <v>2</v>
      </c>
      <c r="IQ385" t="s">
        <v>2532</v>
      </c>
      <c r="JP385">
        <v>1</v>
      </c>
      <c r="JX385">
        <v>8</v>
      </c>
      <c r="LH385">
        <v>256</v>
      </c>
      <c r="LI385">
        <v>1000</v>
      </c>
      <c r="LJ385">
        <v>0</v>
      </c>
    </row>
    <row r="386" spans="1:322">
      <c r="A386" t="s">
        <v>2533</v>
      </c>
      <c r="B386">
        <v>384</v>
      </c>
      <c r="C386" t="s">
        <v>2366</v>
      </c>
      <c r="D386" t="s">
        <v>2534</v>
      </c>
      <c r="E386">
        <v>28</v>
      </c>
      <c r="F386">
        <v>165</v>
      </c>
      <c r="S386" t="s">
        <v>2535</v>
      </c>
      <c r="W386" t="s">
        <v>2536</v>
      </c>
      <c r="Y386" t="s">
        <v>2537</v>
      </c>
      <c r="Z386" t="s">
        <v>2538</v>
      </c>
      <c r="AA386" t="s">
        <v>2539</v>
      </c>
      <c r="AB386">
        <v>5</v>
      </c>
      <c r="CT386" t="s">
        <v>2540</v>
      </c>
      <c r="DE386" t="s">
        <v>2541</v>
      </c>
      <c r="DH386">
        <v>60</v>
      </c>
      <c r="DI386">
        <v>109</v>
      </c>
      <c r="DO386" t="s">
        <v>2535</v>
      </c>
      <c r="DS386">
        <v>1</v>
      </c>
      <c r="DT386" t="s">
        <v>715</v>
      </c>
      <c r="EA386">
        <v>1</v>
      </c>
      <c r="EB386">
        <v>4</v>
      </c>
      <c r="ED386" t="s">
        <v>409</v>
      </c>
      <c r="EQ386" t="s">
        <v>383</v>
      </c>
      <c r="ER386" t="s">
        <v>383</v>
      </c>
      <c r="ES386" t="s">
        <v>383</v>
      </c>
      <c r="FW386">
        <v>24</v>
      </c>
      <c r="FX386">
        <v>20</v>
      </c>
      <c r="GC386" t="s">
        <v>2542</v>
      </c>
      <c r="GL386">
        <v>1</v>
      </c>
      <c r="GM386">
        <v>1</v>
      </c>
      <c r="GR386">
        <v>1</v>
      </c>
      <c r="GS386">
        <v>7</v>
      </c>
      <c r="GT386">
        <v>11</v>
      </c>
      <c r="GU386">
        <v>1</v>
      </c>
      <c r="GV386">
        <v>1</v>
      </c>
      <c r="GY386">
        <v>1</v>
      </c>
      <c r="GZ386">
        <v>30</v>
      </c>
      <c r="HH386" t="s">
        <v>2543</v>
      </c>
      <c r="HI386" t="s">
        <v>2544</v>
      </c>
      <c r="HJ386" t="s">
        <v>2543</v>
      </c>
      <c r="HK386" t="s">
        <v>1842</v>
      </c>
      <c r="IB386">
        <v>5</v>
      </c>
      <c r="IC386" t="s">
        <v>2545</v>
      </c>
      <c r="ID386">
        <v>1</v>
      </c>
      <c r="IE386" t="s">
        <v>2546</v>
      </c>
      <c r="IF386">
        <v>1000</v>
      </c>
      <c r="IG386" t="s">
        <v>412</v>
      </c>
      <c r="IH386">
        <v>50</v>
      </c>
      <c r="II386" t="s">
        <v>2547</v>
      </c>
      <c r="IP386">
        <v>50</v>
      </c>
      <c r="IQ386" t="s">
        <v>398</v>
      </c>
      <c r="IR386">
        <v>25</v>
      </c>
      <c r="IS386" t="s">
        <v>1832</v>
      </c>
      <c r="JP386">
        <v>1</v>
      </c>
      <c r="JU386">
        <v>64</v>
      </c>
      <c r="JX386">
        <v>8</v>
      </c>
      <c r="KM386" t="s">
        <v>873</v>
      </c>
      <c r="KN386">
        <v>2</v>
      </c>
      <c r="KO386">
        <v>3</v>
      </c>
      <c r="KP386">
        <v>6</v>
      </c>
      <c r="KQ386">
        <v>9</v>
      </c>
      <c r="KR386">
        <v>15</v>
      </c>
      <c r="KS386">
        <v>17</v>
      </c>
      <c r="KT386">
        <v>6</v>
      </c>
      <c r="KU386">
        <v>3</v>
      </c>
      <c r="KV386">
        <v>6</v>
      </c>
      <c r="KW386">
        <v>9</v>
      </c>
      <c r="KX386">
        <v>15</v>
      </c>
      <c r="KY386">
        <v>17</v>
      </c>
      <c r="KZ386" t="s">
        <v>2548</v>
      </c>
      <c r="LH386">
        <v>768</v>
      </c>
      <c r="LI386">
        <v>32000</v>
      </c>
      <c r="LJ386">
        <v>0</v>
      </c>
    </row>
    <row r="387" spans="1:322">
      <c r="A387" t="s">
        <v>2549</v>
      </c>
      <c r="B387">
        <v>385</v>
      </c>
      <c r="C387" t="s">
        <v>2366</v>
      </c>
      <c r="D387" t="s">
        <v>2550</v>
      </c>
      <c r="F387">
        <v>23</v>
      </c>
      <c r="Y387" t="s">
        <v>2551</v>
      </c>
      <c r="Z387" t="s">
        <v>2538</v>
      </c>
      <c r="AA387" t="s">
        <v>404</v>
      </c>
      <c r="AC387" t="s">
        <v>676</v>
      </c>
      <c r="AD387" t="s">
        <v>2552</v>
      </c>
      <c r="AE387" t="s">
        <v>522</v>
      </c>
      <c r="AF387">
        <v>-25</v>
      </c>
      <c r="AO387" t="s">
        <v>2553</v>
      </c>
      <c r="AP387">
        <v>36</v>
      </c>
      <c r="AQ387" t="s">
        <v>2554</v>
      </c>
      <c r="AR387">
        <v>36</v>
      </c>
      <c r="AS387" t="s">
        <v>2555</v>
      </c>
      <c r="AT387">
        <v>36</v>
      </c>
      <c r="AX387" t="s">
        <v>368</v>
      </c>
      <c r="AY387">
        <v>1</v>
      </c>
      <c r="AZ387" t="s">
        <v>2556</v>
      </c>
      <c r="BA387" t="s">
        <v>766</v>
      </c>
      <c r="BB387" t="s">
        <v>2557</v>
      </c>
      <c r="BC387" t="s">
        <v>768</v>
      </c>
      <c r="BD387" t="s">
        <v>522</v>
      </c>
      <c r="BE387" t="s">
        <v>599</v>
      </c>
      <c r="CT387" t="s">
        <v>2558</v>
      </c>
      <c r="DE387" t="s">
        <v>2559</v>
      </c>
      <c r="EA387">
        <v>1</v>
      </c>
      <c r="EB387">
        <v>4</v>
      </c>
      <c r="ED387" t="s">
        <v>409</v>
      </c>
      <c r="EF387">
        <v>1</v>
      </c>
      <c r="EG387" t="s">
        <v>368</v>
      </c>
      <c r="EJ387" t="s">
        <v>372</v>
      </c>
      <c r="EQ387" t="s">
        <v>383</v>
      </c>
      <c r="ER387" t="s">
        <v>383</v>
      </c>
      <c r="ES387" t="s">
        <v>374</v>
      </c>
      <c r="FW387">
        <v>1</v>
      </c>
      <c r="FX387">
        <v>20</v>
      </c>
      <c r="GL387">
        <v>0</v>
      </c>
      <c r="GM387">
        <v>1</v>
      </c>
      <c r="GR387">
        <v>1</v>
      </c>
      <c r="GS387">
        <v>7</v>
      </c>
      <c r="GT387">
        <v>12</v>
      </c>
      <c r="GU387">
        <v>1</v>
      </c>
      <c r="GV387">
        <v>1</v>
      </c>
      <c r="GW387">
        <v>1</v>
      </c>
      <c r="HH387" t="s">
        <v>2560</v>
      </c>
      <c r="HI387" t="s">
        <v>2561</v>
      </c>
      <c r="IF387">
        <v>3600</v>
      </c>
      <c r="IG387" t="s">
        <v>2562</v>
      </c>
      <c r="IH387">
        <v>300</v>
      </c>
      <c r="II387" t="s">
        <v>2563</v>
      </c>
      <c r="IJ387">
        <v>30</v>
      </c>
      <c r="IK387" t="s">
        <v>2232</v>
      </c>
      <c r="IL387">
        <v>1</v>
      </c>
      <c r="IM387" t="s">
        <v>2233</v>
      </c>
      <c r="IP387">
        <v>50</v>
      </c>
      <c r="IQ387" t="s">
        <v>398</v>
      </c>
      <c r="IR387">
        <v>5</v>
      </c>
      <c r="IS387" t="s">
        <v>1832</v>
      </c>
      <c r="IT387">
        <v>35</v>
      </c>
      <c r="IU387" t="s">
        <v>2564</v>
      </c>
      <c r="JP387">
        <v>1</v>
      </c>
      <c r="JQ387">
        <v>20</v>
      </c>
      <c r="JR387">
        <v>9</v>
      </c>
      <c r="JX387">
        <v>7</v>
      </c>
      <c r="KM387" t="s">
        <v>873</v>
      </c>
      <c r="KN387">
        <v>9</v>
      </c>
      <c r="KO387">
        <v>3</v>
      </c>
      <c r="KP387">
        <v>7</v>
      </c>
      <c r="KQ387">
        <v>11</v>
      </c>
      <c r="KR387">
        <v>15</v>
      </c>
      <c r="KS387">
        <v>19</v>
      </c>
      <c r="KT387">
        <v>16</v>
      </c>
      <c r="KU387">
        <v>5</v>
      </c>
      <c r="KV387">
        <v>9</v>
      </c>
      <c r="KW387">
        <v>13</v>
      </c>
      <c r="KX387">
        <v>17</v>
      </c>
      <c r="KY387">
        <v>21</v>
      </c>
      <c r="KZ387" t="s">
        <v>2565</v>
      </c>
      <c r="LH387">
        <v>256</v>
      </c>
      <c r="LI387">
        <v>1000</v>
      </c>
      <c r="LJ387">
        <v>0</v>
      </c>
    </row>
    <row r="388" spans="1:322">
      <c r="A388" t="s">
        <v>2566</v>
      </c>
      <c r="B388">
        <v>386</v>
      </c>
      <c r="C388" t="s">
        <v>2366</v>
      </c>
      <c r="D388" t="s">
        <v>2567</v>
      </c>
      <c r="F388">
        <v>23</v>
      </c>
      <c r="Y388" t="s">
        <v>2568</v>
      </c>
      <c r="Z388" t="s">
        <v>2569</v>
      </c>
      <c r="AA388" t="s">
        <v>404</v>
      </c>
      <c r="AC388" t="s">
        <v>893</v>
      </c>
      <c r="AD388">
        <v>-33</v>
      </c>
      <c r="AO388" t="s">
        <v>2553</v>
      </c>
      <c r="AP388">
        <v>36</v>
      </c>
      <c r="AQ388" t="s">
        <v>2554</v>
      </c>
      <c r="AR388">
        <v>36</v>
      </c>
      <c r="AS388" t="s">
        <v>2555</v>
      </c>
      <c r="AT388">
        <v>36</v>
      </c>
      <c r="AX388" t="s">
        <v>368</v>
      </c>
      <c r="AY388">
        <v>1</v>
      </c>
      <c r="AZ388" t="s">
        <v>522</v>
      </c>
      <c r="BA388" t="s">
        <v>599</v>
      </c>
      <c r="BD388" t="s">
        <v>2570</v>
      </c>
      <c r="BE388" t="s">
        <v>2571</v>
      </c>
      <c r="BH388" t="s">
        <v>2572</v>
      </c>
      <c r="BI388" t="s">
        <v>2573</v>
      </c>
      <c r="CT388" t="s">
        <v>2574</v>
      </c>
      <c r="DE388" t="s">
        <v>2559</v>
      </c>
      <c r="EA388">
        <v>1</v>
      </c>
      <c r="EB388">
        <v>4</v>
      </c>
      <c r="ED388" t="s">
        <v>409</v>
      </c>
      <c r="EF388">
        <v>1</v>
      </c>
      <c r="EG388" t="s">
        <v>368</v>
      </c>
      <c r="EJ388" t="s">
        <v>372</v>
      </c>
      <c r="EQ388" t="s">
        <v>383</v>
      </c>
      <c r="ER388" t="s">
        <v>383</v>
      </c>
      <c r="ES388" t="s">
        <v>374</v>
      </c>
      <c r="FW388">
        <v>24</v>
      </c>
      <c r="FX388">
        <v>20</v>
      </c>
      <c r="GC388" t="s">
        <v>2575</v>
      </c>
      <c r="GL388">
        <v>0</v>
      </c>
      <c r="GM388">
        <v>1</v>
      </c>
      <c r="GR388">
        <v>1</v>
      </c>
      <c r="GS388">
        <v>7</v>
      </c>
      <c r="GT388">
        <v>25</v>
      </c>
      <c r="GU388">
        <v>1</v>
      </c>
      <c r="GV388">
        <v>1</v>
      </c>
      <c r="GW388">
        <v>1</v>
      </c>
      <c r="HH388" t="s">
        <v>2576</v>
      </c>
      <c r="HI388" t="s">
        <v>2561</v>
      </c>
      <c r="IB388">
        <v>1</v>
      </c>
      <c r="IC388" t="s">
        <v>2577</v>
      </c>
      <c r="ID388">
        <v>1</v>
      </c>
      <c r="IE388" t="s">
        <v>2578</v>
      </c>
      <c r="IF388">
        <v>3600</v>
      </c>
      <c r="IG388" t="s">
        <v>2562</v>
      </c>
      <c r="IH388">
        <v>300</v>
      </c>
      <c r="II388" t="s">
        <v>2563</v>
      </c>
      <c r="IJ388">
        <v>1</v>
      </c>
      <c r="IK388" t="s">
        <v>2577</v>
      </c>
      <c r="IL388">
        <v>1</v>
      </c>
      <c r="IM388" t="s">
        <v>2578</v>
      </c>
      <c r="IP388">
        <v>5</v>
      </c>
      <c r="IQ388" t="s">
        <v>2579</v>
      </c>
      <c r="IR388">
        <v>1</v>
      </c>
      <c r="IS388" t="s">
        <v>2580</v>
      </c>
      <c r="IT388">
        <v>1</v>
      </c>
      <c r="IU388" t="s">
        <v>2581</v>
      </c>
      <c r="IV388">
        <v>33</v>
      </c>
      <c r="IW388" t="s">
        <v>2582</v>
      </c>
      <c r="IX388">
        <v>3</v>
      </c>
      <c r="IY388" t="s">
        <v>2583</v>
      </c>
      <c r="JP388">
        <v>1</v>
      </c>
      <c r="JQ388">
        <v>20</v>
      </c>
      <c r="JR388">
        <v>9</v>
      </c>
      <c r="JX388">
        <v>7</v>
      </c>
      <c r="LH388">
        <v>768</v>
      </c>
      <c r="LI388">
        <v>32000</v>
      </c>
      <c r="LJ388">
        <v>0</v>
      </c>
    </row>
    <row r="389" spans="1:322">
      <c r="A389" t="s">
        <v>2542</v>
      </c>
      <c r="B389">
        <v>387</v>
      </c>
      <c r="C389" t="s">
        <v>2366</v>
      </c>
      <c r="D389" t="s">
        <v>2584</v>
      </c>
      <c r="F389">
        <v>18</v>
      </c>
      <c r="Y389" t="s">
        <v>2585</v>
      </c>
      <c r="AC389" t="s">
        <v>2585</v>
      </c>
      <c r="AD389" t="s">
        <v>2586</v>
      </c>
      <c r="AE389" t="s">
        <v>2587</v>
      </c>
      <c r="AF389" t="s">
        <v>2586</v>
      </c>
      <c r="AO389" t="s">
        <v>808</v>
      </c>
      <c r="AP389">
        <v>40</v>
      </c>
      <c r="AQ389" t="s">
        <v>677</v>
      </c>
      <c r="AR389">
        <v>37</v>
      </c>
      <c r="CT389" t="s">
        <v>2588</v>
      </c>
      <c r="CX389" t="s">
        <v>2589</v>
      </c>
      <c r="DC389" t="s">
        <v>2590</v>
      </c>
      <c r="DE389" t="s">
        <v>2541</v>
      </c>
      <c r="EA389">
        <v>1</v>
      </c>
      <c r="EB389">
        <v>4</v>
      </c>
      <c r="ED389" t="s">
        <v>409</v>
      </c>
      <c r="EQ389" t="s">
        <v>383</v>
      </c>
      <c r="ER389" t="s">
        <v>383</v>
      </c>
      <c r="ES389" t="s">
        <v>374</v>
      </c>
      <c r="FM389">
        <v>18</v>
      </c>
      <c r="FW389">
        <v>18</v>
      </c>
      <c r="FX389">
        <v>20</v>
      </c>
      <c r="GC389" t="s">
        <v>2591</v>
      </c>
      <c r="GL389">
        <v>0</v>
      </c>
      <c r="GM389">
        <v>1</v>
      </c>
      <c r="GR389">
        <v>1</v>
      </c>
      <c r="GS389">
        <v>8</v>
      </c>
      <c r="GT389">
        <v>20</v>
      </c>
      <c r="GU389">
        <v>2</v>
      </c>
      <c r="GV389">
        <v>1</v>
      </c>
      <c r="GW389">
        <v>1</v>
      </c>
      <c r="HH389" t="s">
        <v>420</v>
      </c>
      <c r="HI389" t="s">
        <v>1111</v>
      </c>
      <c r="IB389">
        <v>37</v>
      </c>
      <c r="IC389" t="s">
        <v>1112</v>
      </c>
      <c r="ID389">
        <v>85</v>
      </c>
      <c r="IE389" t="s">
        <v>1113</v>
      </c>
      <c r="IF389">
        <v>15</v>
      </c>
      <c r="IG389" t="s">
        <v>881</v>
      </c>
      <c r="IH389">
        <v>10</v>
      </c>
      <c r="II389" t="s">
        <v>882</v>
      </c>
      <c r="IP389">
        <v>15</v>
      </c>
      <c r="IQ389" t="s">
        <v>883</v>
      </c>
      <c r="IS389" t="s">
        <v>1832</v>
      </c>
      <c r="JP389">
        <v>1</v>
      </c>
      <c r="JX389">
        <v>8</v>
      </c>
      <c r="LH389">
        <v>640</v>
      </c>
      <c r="LI389">
        <v>16000</v>
      </c>
      <c r="LJ389">
        <v>0</v>
      </c>
    </row>
    <row r="390" spans="1:322">
      <c r="A390" t="s">
        <v>2592</v>
      </c>
      <c r="B390">
        <v>388</v>
      </c>
      <c r="C390" t="s">
        <v>2366</v>
      </c>
      <c r="D390" t="s">
        <v>2593</v>
      </c>
      <c r="F390">
        <v>166</v>
      </c>
      <c r="S390" t="s">
        <v>2594</v>
      </c>
      <c r="CT390" t="s">
        <v>2595</v>
      </c>
      <c r="DE390" t="s">
        <v>2596</v>
      </c>
      <c r="DI390">
        <v>104</v>
      </c>
      <c r="DO390" t="s">
        <v>2594</v>
      </c>
      <c r="EA390">
        <v>1</v>
      </c>
      <c r="EB390">
        <v>0</v>
      </c>
      <c r="ED390" t="s">
        <v>2597</v>
      </c>
      <c r="EF390">
        <v>1</v>
      </c>
      <c r="EG390" t="s">
        <v>1098</v>
      </c>
      <c r="EQ390" t="s">
        <v>383</v>
      </c>
      <c r="ER390" t="s">
        <v>383</v>
      </c>
      <c r="ES390" t="s">
        <v>374</v>
      </c>
      <c r="EV390">
        <v>1</v>
      </c>
      <c r="FJ390">
        <v>1</v>
      </c>
      <c r="FW390">
        <v>12</v>
      </c>
      <c r="FX390">
        <v>20</v>
      </c>
      <c r="GC390" t="s">
        <v>2527</v>
      </c>
      <c r="GL390">
        <v>1</v>
      </c>
      <c r="GM390">
        <v>1</v>
      </c>
      <c r="GR390">
        <v>1</v>
      </c>
      <c r="GS390">
        <v>7</v>
      </c>
      <c r="GT390">
        <v>14</v>
      </c>
      <c r="GU390">
        <v>1</v>
      </c>
      <c r="GV390">
        <v>1</v>
      </c>
      <c r="HH390" t="s">
        <v>2839</v>
      </c>
      <c r="HI390" t="s">
        <v>430</v>
      </c>
      <c r="HJ390">
        <v>0</v>
      </c>
      <c r="HK390" t="s">
        <v>2598</v>
      </c>
      <c r="HL390">
        <v>0</v>
      </c>
      <c r="HM390" t="s">
        <v>2599</v>
      </c>
      <c r="HO390" t="s">
        <v>2600</v>
      </c>
      <c r="HP390" t="s">
        <v>2601</v>
      </c>
      <c r="HQ390" t="s">
        <v>2602</v>
      </c>
      <c r="HR390" t="s">
        <v>2840</v>
      </c>
      <c r="HS390" t="s">
        <v>2841</v>
      </c>
      <c r="HU390" t="s">
        <v>2656</v>
      </c>
      <c r="HW390" t="s">
        <v>2658</v>
      </c>
      <c r="HY390" t="s">
        <v>2660</v>
      </c>
      <c r="HZ390" t="s">
        <v>2605</v>
      </c>
      <c r="IA390" t="s">
        <v>2606</v>
      </c>
      <c r="IB390">
        <v>30</v>
      </c>
      <c r="IC390" t="s">
        <v>2607</v>
      </c>
      <c r="ID390">
        <v>5</v>
      </c>
      <c r="IE390" t="s">
        <v>2608</v>
      </c>
      <c r="IP390">
        <v>3</v>
      </c>
      <c r="IQ390" t="s">
        <v>398</v>
      </c>
      <c r="IR390">
        <v>3</v>
      </c>
      <c r="IS390" t="s">
        <v>398</v>
      </c>
      <c r="IT390">
        <v>1</v>
      </c>
      <c r="IU390" t="s">
        <v>2609</v>
      </c>
      <c r="IV390">
        <v>0</v>
      </c>
      <c r="IW390" t="s">
        <v>2842</v>
      </c>
      <c r="IX390">
        <v>1</v>
      </c>
      <c r="IY390" t="s">
        <v>2610</v>
      </c>
      <c r="JP390">
        <v>1</v>
      </c>
      <c r="JS390" t="s">
        <v>2028</v>
      </c>
      <c r="JT390">
        <v>8</v>
      </c>
      <c r="JX390">
        <v>8</v>
      </c>
      <c r="JY390">
        <v>96</v>
      </c>
      <c r="JZ390">
        <v>8</v>
      </c>
      <c r="KA390">
        <v>3</v>
      </c>
      <c r="KB390">
        <v>4</v>
      </c>
      <c r="KC390">
        <v>6</v>
      </c>
      <c r="KD390">
        <v>6</v>
      </c>
      <c r="KE390">
        <v>6</v>
      </c>
      <c r="KF390">
        <v>12</v>
      </c>
      <c r="KG390">
        <v>5</v>
      </c>
      <c r="KH390">
        <v>6</v>
      </c>
      <c r="KI390">
        <v>9</v>
      </c>
      <c r="KJ390">
        <v>9</v>
      </c>
      <c r="KK390">
        <v>9</v>
      </c>
      <c r="KL390" t="s">
        <v>2605</v>
      </c>
      <c r="LH390">
        <v>512</v>
      </c>
      <c r="LI390">
        <v>8000</v>
      </c>
      <c r="LJ390">
        <v>0</v>
      </c>
    </row>
    <row r="391" spans="1:322">
      <c r="A391" t="s">
        <v>2575</v>
      </c>
      <c r="B391">
        <v>389</v>
      </c>
      <c r="C391" t="s">
        <v>2366</v>
      </c>
      <c r="D391" t="s">
        <v>2611</v>
      </c>
      <c r="F391">
        <v>23</v>
      </c>
      <c r="W391" t="s">
        <v>2612</v>
      </c>
      <c r="Y391" t="s">
        <v>2613</v>
      </c>
      <c r="Z391" t="s">
        <v>2614</v>
      </c>
      <c r="AA391" t="s">
        <v>404</v>
      </c>
      <c r="AB391" t="s">
        <v>2615</v>
      </c>
      <c r="AO391" t="s">
        <v>953</v>
      </c>
      <c r="AP391">
        <v>36</v>
      </c>
      <c r="AQ391" t="s">
        <v>2554</v>
      </c>
      <c r="AR391">
        <v>36</v>
      </c>
      <c r="AS391" t="s">
        <v>2555</v>
      </c>
      <c r="AT391">
        <v>36</v>
      </c>
      <c r="AX391" t="s">
        <v>368</v>
      </c>
      <c r="AY391">
        <v>1</v>
      </c>
      <c r="AZ391" t="s">
        <v>492</v>
      </c>
      <c r="BA391" t="s">
        <v>2616</v>
      </c>
      <c r="BB391" t="s">
        <v>522</v>
      </c>
      <c r="BC391" t="s">
        <v>599</v>
      </c>
      <c r="CT391" t="s">
        <v>2617</v>
      </c>
      <c r="DE391" t="s">
        <v>2559</v>
      </c>
      <c r="EA391">
        <v>1</v>
      </c>
      <c r="EB391">
        <v>4</v>
      </c>
      <c r="ED391" t="s">
        <v>409</v>
      </c>
      <c r="EF391">
        <v>1</v>
      </c>
      <c r="EG391" t="s">
        <v>368</v>
      </c>
      <c r="EJ391" t="s">
        <v>372</v>
      </c>
      <c r="EQ391" t="s">
        <v>383</v>
      </c>
      <c r="ER391" t="s">
        <v>383</v>
      </c>
      <c r="ES391" t="s">
        <v>374</v>
      </c>
      <c r="FW391">
        <v>12</v>
      </c>
      <c r="FX391">
        <v>20</v>
      </c>
      <c r="GC391" t="s">
        <v>2549</v>
      </c>
      <c r="GL391">
        <v>0</v>
      </c>
      <c r="GM391">
        <v>1</v>
      </c>
      <c r="GR391">
        <v>1</v>
      </c>
      <c r="GS391">
        <v>8</v>
      </c>
      <c r="GT391">
        <v>25</v>
      </c>
      <c r="GU391">
        <v>1</v>
      </c>
      <c r="GV391">
        <v>1</v>
      </c>
      <c r="GW391">
        <v>1</v>
      </c>
      <c r="HH391" t="s">
        <v>2618</v>
      </c>
      <c r="HI391" t="s">
        <v>2561</v>
      </c>
      <c r="HJ391" t="s">
        <v>2619</v>
      </c>
      <c r="HK391" t="s">
        <v>2620</v>
      </c>
      <c r="HL391" t="s">
        <v>2621</v>
      </c>
      <c r="HM391" t="s">
        <v>2622</v>
      </c>
      <c r="IB391">
        <v>39</v>
      </c>
      <c r="IC391" t="s">
        <v>2623</v>
      </c>
      <c r="ID391">
        <v>5</v>
      </c>
      <c r="IE391" t="s">
        <v>2579</v>
      </c>
      <c r="IF391">
        <v>3600</v>
      </c>
      <c r="IG391" t="s">
        <v>2562</v>
      </c>
      <c r="IH391">
        <v>300</v>
      </c>
      <c r="II391" t="s">
        <v>2563</v>
      </c>
      <c r="IJ391">
        <v>10</v>
      </c>
      <c r="IK391" t="s">
        <v>2624</v>
      </c>
      <c r="IL391">
        <v>1</v>
      </c>
      <c r="IM391" t="s">
        <v>2625</v>
      </c>
      <c r="IN391">
        <v>400</v>
      </c>
      <c r="IO391" t="s">
        <v>2626</v>
      </c>
      <c r="IP391">
        <v>33</v>
      </c>
      <c r="IQ391" t="s">
        <v>2627</v>
      </c>
      <c r="IR391">
        <v>10</v>
      </c>
      <c r="IS391" t="s">
        <v>398</v>
      </c>
      <c r="IT391">
        <v>100</v>
      </c>
      <c r="IU391" t="s">
        <v>2628</v>
      </c>
      <c r="IV391">
        <v>6900</v>
      </c>
      <c r="IW391" t="s">
        <v>2629</v>
      </c>
      <c r="IX391">
        <v>50</v>
      </c>
      <c r="JP391">
        <v>1</v>
      </c>
      <c r="JQ391">
        <v>20</v>
      </c>
      <c r="JR391">
        <v>9</v>
      </c>
      <c r="JT391">
        <v>32</v>
      </c>
      <c r="JX391">
        <v>8</v>
      </c>
      <c r="KM391" t="s">
        <v>873</v>
      </c>
      <c r="KN391">
        <v>10</v>
      </c>
      <c r="KO391">
        <v>4</v>
      </c>
      <c r="KP391">
        <v>8</v>
      </c>
      <c r="KQ391">
        <v>10</v>
      </c>
      <c r="KR391">
        <v>14</v>
      </c>
      <c r="KS391">
        <v>18</v>
      </c>
      <c r="KT391">
        <v>15</v>
      </c>
      <c r="KU391">
        <v>6</v>
      </c>
      <c r="KV391">
        <v>10</v>
      </c>
      <c r="KW391">
        <v>12</v>
      </c>
      <c r="KX391">
        <v>16</v>
      </c>
      <c r="KY391">
        <v>20</v>
      </c>
      <c r="KZ391" t="s">
        <v>2630</v>
      </c>
      <c r="LH391">
        <v>512</v>
      </c>
      <c r="LI391">
        <v>8000</v>
      </c>
      <c r="LJ391">
        <v>0</v>
      </c>
    </row>
    <row r="392" spans="1:322">
      <c r="A392" t="s">
        <v>2631</v>
      </c>
      <c r="B392">
        <v>390</v>
      </c>
      <c r="C392" t="s">
        <v>2366</v>
      </c>
      <c r="D392" t="s">
        <v>2632</v>
      </c>
      <c r="F392">
        <v>166</v>
      </c>
      <c r="R392">
        <v>1</v>
      </c>
      <c r="S392" t="s">
        <v>2633</v>
      </c>
      <c r="AB392" t="s">
        <v>555</v>
      </c>
      <c r="CT392" t="s">
        <v>2634</v>
      </c>
      <c r="DE392" t="s">
        <v>2596</v>
      </c>
      <c r="DI392">
        <v>104</v>
      </c>
      <c r="DO392" t="s">
        <v>2633</v>
      </c>
      <c r="DY392">
        <v>1</v>
      </c>
      <c r="EA392">
        <v>1</v>
      </c>
      <c r="EB392">
        <v>0</v>
      </c>
      <c r="ED392" t="s">
        <v>377</v>
      </c>
      <c r="EF392">
        <v>1</v>
      </c>
      <c r="EG392" t="s">
        <v>1098</v>
      </c>
      <c r="EQ392" t="s">
        <v>383</v>
      </c>
      <c r="ER392" t="s">
        <v>383</v>
      </c>
      <c r="ES392" t="s">
        <v>383</v>
      </c>
      <c r="FJ392">
        <v>1</v>
      </c>
      <c r="FW392">
        <v>18</v>
      </c>
      <c r="FX392">
        <v>20</v>
      </c>
      <c r="GC392" t="s">
        <v>2592</v>
      </c>
      <c r="GJ392">
        <v>20</v>
      </c>
      <c r="GL392">
        <v>1</v>
      </c>
      <c r="GM392">
        <v>1</v>
      </c>
      <c r="GR392">
        <v>1</v>
      </c>
      <c r="GS392">
        <v>8</v>
      </c>
      <c r="GT392">
        <v>15</v>
      </c>
      <c r="GU392">
        <v>0</v>
      </c>
      <c r="GV392">
        <v>1</v>
      </c>
      <c r="HH392">
        <v>0</v>
      </c>
      <c r="HI392" t="s">
        <v>430</v>
      </c>
      <c r="HJ392">
        <v>0</v>
      </c>
      <c r="HK392" t="s">
        <v>2598</v>
      </c>
      <c r="HL392">
        <v>0</v>
      </c>
      <c r="HM392" t="s">
        <v>2599</v>
      </c>
      <c r="HN392">
        <v>0</v>
      </c>
      <c r="HO392" t="s">
        <v>2600</v>
      </c>
      <c r="HP392">
        <v>1</v>
      </c>
      <c r="HQ392" t="s">
        <v>2602</v>
      </c>
      <c r="HR392" t="s">
        <v>2635</v>
      </c>
      <c r="HS392" t="s">
        <v>2841</v>
      </c>
      <c r="HU392" t="s">
        <v>2656</v>
      </c>
      <c r="HW392" t="s">
        <v>2658</v>
      </c>
      <c r="HY392" t="s">
        <v>2660</v>
      </c>
      <c r="IB392">
        <v>4</v>
      </c>
      <c r="IC392" t="s">
        <v>2636</v>
      </c>
      <c r="IE392" t="s">
        <v>2637</v>
      </c>
      <c r="IF392">
        <v>1</v>
      </c>
      <c r="IG392" t="s">
        <v>2609</v>
      </c>
      <c r="IP392">
        <v>24</v>
      </c>
      <c r="IQ392" t="s">
        <v>398</v>
      </c>
      <c r="IV392">
        <v>0</v>
      </c>
      <c r="IW392" t="s">
        <v>2842</v>
      </c>
      <c r="IX392">
        <v>0</v>
      </c>
      <c r="IY392" t="s">
        <v>2610</v>
      </c>
      <c r="JP392">
        <v>1</v>
      </c>
      <c r="JX392">
        <v>8</v>
      </c>
      <c r="KM392" t="s">
        <v>873</v>
      </c>
      <c r="KN392">
        <v>8</v>
      </c>
      <c r="KO392">
        <v>3</v>
      </c>
      <c r="KP392">
        <v>5</v>
      </c>
      <c r="KQ392">
        <v>8</v>
      </c>
      <c r="KR392">
        <v>8</v>
      </c>
      <c r="KS392">
        <v>8</v>
      </c>
      <c r="KT392">
        <v>10</v>
      </c>
      <c r="KU392">
        <v>3</v>
      </c>
      <c r="KV392">
        <v>5</v>
      </c>
      <c r="KW392">
        <v>8</v>
      </c>
      <c r="KX392">
        <v>8</v>
      </c>
      <c r="KY392">
        <v>8</v>
      </c>
      <c r="KZ392" t="s">
        <v>2638</v>
      </c>
      <c r="LH392">
        <v>640</v>
      </c>
      <c r="LI392">
        <v>16000</v>
      </c>
      <c r="LJ392">
        <v>0</v>
      </c>
    </row>
    <row r="393" spans="1:322">
      <c r="A393" t="s">
        <v>2591</v>
      </c>
      <c r="B393">
        <v>391</v>
      </c>
      <c r="C393" t="s">
        <v>2366</v>
      </c>
      <c r="D393" t="s">
        <v>2639</v>
      </c>
      <c r="E393">
        <v>68</v>
      </c>
      <c r="F393">
        <v>164</v>
      </c>
      <c r="X393">
        <v>41347</v>
      </c>
      <c r="CT393" t="s">
        <v>2640</v>
      </c>
      <c r="DE393" t="s">
        <v>2596</v>
      </c>
      <c r="DH393">
        <v>59</v>
      </c>
      <c r="DI393">
        <v>103</v>
      </c>
      <c r="EA393">
        <v>1</v>
      </c>
      <c r="EB393">
        <v>3</v>
      </c>
      <c r="ED393" t="s">
        <v>372</v>
      </c>
      <c r="EF393">
        <v>1</v>
      </c>
      <c r="EG393" t="s">
        <v>1098</v>
      </c>
      <c r="EQ393" t="s">
        <v>429</v>
      </c>
      <c r="ER393" t="s">
        <v>429</v>
      </c>
      <c r="ES393" t="s">
        <v>374</v>
      </c>
      <c r="ET393">
        <v>24</v>
      </c>
      <c r="EV393">
        <v>1</v>
      </c>
      <c r="EW393">
        <v>1</v>
      </c>
      <c r="FH393">
        <v>1</v>
      </c>
      <c r="FJ393">
        <v>1</v>
      </c>
      <c r="FW393">
        <v>6</v>
      </c>
      <c r="FX393">
        <v>20</v>
      </c>
      <c r="GC393" t="s">
        <v>2527</v>
      </c>
      <c r="GL393">
        <v>1</v>
      </c>
      <c r="GM393">
        <v>1</v>
      </c>
      <c r="GR393">
        <v>1</v>
      </c>
      <c r="GS393">
        <v>8</v>
      </c>
      <c r="GT393">
        <v>3</v>
      </c>
      <c r="GU393">
        <v>0</v>
      </c>
      <c r="HH393" t="s">
        <v>2641</v>
      </c>
      <c r="HI393" t="s">
        <v>430</v>
      </c>
      <c r="HJ393">
        <v>0</v>
      </c>
      <c r="HK393" t="s">
        <v>1227</v>
      </c>
      <c r="HL393" t="s">
        <v>941</v>
      </c>
      <c r="HM393" t="s">
        <v>2642</v>
      </c>
      <c r="HN393">
        <v>0</v>
      </c>
      <c r="HO393" t="s">
        <v>2643</v>
      </c>
      <c r="HP393" t="s">
        <v>2644</v>
      </c>
      <c r="HQ393" t="s">
        <v>2645</v>
      </c>
      <c r="HR393">
        <v>30</v>
      </c>
      <c r="HS393" t="s">
        <v>2646</v>
      </c>
      <c r="HT393">
        <v>0</v>
      </c>
      <c r="HU393" t="s">
        <v>2647</v>
      </c>
      <c r="IB393">
        <v>20</v>
      </c>
      <c r="IC393" t="s">
        <v>1442</v>
      </c>
      <c r="ID393">
        <v>5</v>
      </c>
      <c r="IE393" t="s">
        <v>433</v>
      </c>
      <c r="IF393">
        <v>10</v>
      </c>
      <c r="IG393" t="s">
        <v>1278</v>
      </c>
      <c r="IH393">
        <v>30</v>
      </c>
      <c r="II393" t="s">
        <v>1279</v>
      </c>
      <c r="IR393">
        <v>10</v>
      </c>
      <c r="IS393" t="s">
        <v>398</v>
      </c>
      <c r="IT393">
        <v>12</v>
      </c>
      <c r="IU393" t="s">
        <v>2648</v>
      </c>
      <c r="JP393">
        <v>1</v>
      </c>
      <c r="JQ393">
        <v>50</v>
      </c>
      <c r="JR393">
        <v>7</v>
      </c>
      <c r="JX393">
        <v>8</v>
      </c>
      <c r="JY393">
        <v>128</v>
      </c>
      <c r="LH393">
        <v>384</v>
      </c>
      <c r="LI393">
        <v>3000</v>
      </c>
      <c r="LJ393">
        <v>0</v>
      </c>
    </row>
    <row r="394" spans="1:322">
      <c r="A394" t="s">
        <v>2649</v>
      </c>
      <c r="B394">
        <v>392</v>
      </c>
      <c r="C394" t="s">
        <v>2366</v>
      </c>
      <c r="D394" t="s">
        <v>2650</v>
      </c>
      <c r="E394">
        <v>68</v>
      </c>
      <c r="F394">
        <v>166</v>
      </c>
      <c r="CT394" t="s">
        <v>2651</v>
      </c>
      <c r="DH394">
        <v>57</v>
      </c>
      <c r="DI394">
        <v>104</v>
      </c>
      <c r="DS394" t="s">
        <v>2652</v>
      </c>
      <c r="DT394" t="s">
        <v>505</v>
      </c>
      <c r="DU394">
        <v>4</v>
      </c>
      <c r="DV394" t="s">
        <v>2653</v>
      </c>
      <c r="EA394">
        <v>1</v>
      </c>
      <c r="EB394">
        <v>4</v>
      </c>
      <c r="ED394" t="s">
        <v>367</v>
      </c>
      <c r="EF394">
        <v>1</v>
      </c>
      <c r="EG394" t="s">
        <v>368</v>
      </c>
      <c r="EJ394" t="s">
        <v>369</v>
      </c>
      <c r="EQ394" t="s">
        <v>429</v>
      </c>
      <c r="ER394" t="s">
        <v>429</v>
      </c>
      <c r="ES394" t="s">
        <v>374</v>
      </c>
      <c r="ET394">
        <v>25</v>
      </c>
      <c r="EV394">
        <v>1</v>
      </c>
      <c r="EW394">
        <v>1</v>
      </c>
      <c r="EY394">
        <v>1</v>
      </c>
      <c r="EZ394">
        <v>1</v>
      </c>
      <c r="FH394">
        <v>1</v>
      </c>
      <c r="FJ394">
        <v>1</v>
      </c>
      <c r="FW394">
        <v>30</v>
      </c>
      <c r="FX394">
        <v>20</v>
      </c>
      <c r="GC394" t="s">
        <v>2631</v>
      </c>
      <c r="GD394" t="s">
        <v>2533</v>
      </c>
      <c r="GL394">
        <v>1</v>
      </c>
      <c r="GM394">
        <v>1</v>
      </c>
      <c r="GR394">
        <v>1</v>
      </c>
      <c r="GS394">
        <v>7</v>
      </c>
      <c r="GT394">
        <v>10</v>
      </c>
      <c r="GU394">
        <v>1</v>
      </c>
      <c r="GV394">
        <v>1</v>
      </c>
      <c r="HH394">
        <v>0</v>
      </c>
      <c r="HI394" t="s">
        <v>430</v>
      </c>
      <c r="HJ394">
        <v>0</v>
      </c>
      <c r="HK394" t="s">
        <v>2598</v>
      </c>
      <c r="HL394" t="s">
        <v>941</v>
      </c>
      <c r="HM394" t="s">
        <v>2642</v>
      </c>
      <c r="HN394">
        <v>0</v>
      </c>
      <c r="HO394" t="s">
        <v>2600</v>
      </c>
      <c r="HP394" t="s">
        <v>2654</v>
      </c>
      <c r="HQ394" t="s">
        <v>2602</v>
      </c>
      <c r="HR394" t="s">
        <v>420</v>
      </c>
      <c r="HS394" t="s">
        <v>2841</v>
      </c>
      <c r="HT394" t="s">
        <v>2655</v>
      </c>
      <c r="HU394" t="s">
        <v>2656</v>
      </c>
      <c r="HV394" t="s">
        <v>2657</v>
      </c>
      <c r="HW394" t="s">
        <v>2658</v>
      </c>
      <c r="HX394" t="s">
        <v>2659</v>
      </c>
      <c r="HY394" t="s">
        <v>2660</v>
      </c>
      <c r="IB394">
        <v>50</v>
      </c>
      <c r="IC394" t="s">
        <v>2661</v>
      </c>
      <c r="ID394">
        <v>120</v>
      </c>
      <c r="IE394" t="s">
        <v>2662</v>
      </c>
      <c r="IF394">
        <v>10</v>
      </c>
      <c r="IG394" t="s">
        <v>1278</v>
      </c>
      <c r="IH394">
        <v>30</v>
      </c>
      <c r="II394" t="s">
        <v>1279</v>
      </c>
      <c r="IV394">
        <v>1</v>
      </c>
      <c r="IW394" t="s">
        <v>2842</v>
      </c>
      <c r="IX394">
        <v>0</v>
      </c>
      <c r="IY394" t="s">
        <v>2610</v>
      </c>
      <c r="JP394">
        <v>1</v>
      </c>
      <c r="JQ394">
        <v>100</v>
      </c>
      <c r="JR394">
        <v>15</v>
      </c>
      <c r="JX394">
        <v>8</v>
      </c>
      <c r="JY394">
        <v>128</v>
      </c>
      <c r="KL394" t="s">
        <v>2663</v>
      </c>
      <c r="LH394">
        <v>896</v>
      </c>
      <c r="LI394">
        <v>64000</v>
      </c>
      <c r="LJ394">
        <v>0</v>
      </c>
    </row>
    <row r="395" spans="1:322">
      <c r="A395" t="s">
        <v>2664</v>
      </c>
      <c r="B395">
        <v>393</v>
      </c>
      <c r="C395" t="s">
        <v>2366</v>
      </c>
      <c r="D395" t="s">
        <v>2665</v>
      </c>
      <c r="F395">
        <v>157</v>
      </c>
      <c r="L395" t="s">
        <v>2666</v>
      </c>
      <c r="S395" t="s">
        <v>2667</v>
      </c>
      <c r="T395" t="s">
        <v>2668</v>
      </c>
      <c r="U395" t="s">
        <v>2669</v>
      </c>
      <c r="X395">
        <v>3</v>
      </c>
      <c r="Y395" t="s">
        <v>2670</v>
      </c>
      <c r="Z395" t="s">
        <v>2671</v>
      </c>
      <c r="AA395">
        <v>12</v>
      </c>
      <c r="AB395" t="s">
        <v>2672</v>
      </c>
      <c r="AE395" t="s">
        <v>596</v>
      </c>
      <c r="AF395" t="s">
        <v>405</v>
      </c>
      <c r="AG395" t="s">
        <v>491</v>
      </c>
      <c r="AH395" t="s">
        <v>2009</v>
      </c>
      <c r="AI395" t="s">
        <v>492</v>
      </c>
      <c r="AJ395" t="s">
        <v>2009</v>
      </c>
      <c r="CT395" t="s">
        <v>2673</v>
      </c>
      <c r="DE395" t="s">
        <v>2674</v>
      </c>
      <c r="DI395">
        <v>101</v>
      </c>
      <c r="DO395" t="s">
        <v>2667</v>
      </c>
      <c r="DP395" t="s">
        <v>2668</v>
      </c>
      <c r="DQ395" t="s">
        <v>2669</v>
      </c>
      <c r="EA395">
        <v>1</v>
      </c>
      <c r="EB395">
        <v>0</v>
      </c>
      <c r="ED395" t="s">
        <v>409</v>
      </c>
      <c r="EQ395" t="s">
        <v>383</v>
      </c>
      <c r="ER395" t="s">
        <v>383</v>
      </c>
      <c r="ES395" t="s">
        <v>383</v>
      </c>
      <c r="EX395">
        <v>4</v>
      </c>
      <c r="FB395">
        <v>1</v>
      </c>
      <c r="FJ395">
        <v>1</v>
      </c>
      <c r="FM395">
        <v>1</v>
      </c>
      <c r="FT395" t="s">
        <v>865</v>
      </c>
      <c r="FW395">
        <v>6</v>
      </c>
      <c r="FX395">
        <v>20</v>
      </c>
      <c r="GL395">
        <v>1</v>
      </c>
      <c r="GM395">
        <v>1</v>
      </c>
      <c r="GR395">
        <v>1</v>
      </c>
      <c r="GS395">
        <v>8</v>
      </c>
      <c r="GT395">
        <v>4</v>
      </c>
      <c r="GU395">
        <v>0</v>
      </c>
      <c r="GV395">
        <v>1</v>
      </c>
      <c r="HF395">
        <v>1</v>
      </c>
      <c r="HL395">
        <v>1</v>
      </c>
      <c r="HM395" t="s">
        <v>2675</v>
      </c>
      <c r="IB395">
        <v>7</v>
      </c>
      <c r="IC395" t="s">
        <v>549</v>
      </c>
      <c r="ID395">
        <v>0</v>
      </c>
      <c r="IE395" t="s">
        <v>415</v>
      </c>
      <c r="IF395">
        <v>20</v>
      </c>
      <c r="IG395" t="s">
        <v>868</v>
      </c>
      <c r="IH395">
        <v>1</v>
      </c>
      <c r="II395" t="s">
        <v>2038</v>
      </c>
      <c r="IJ395">
        <v>-33</v>
      </c>
      <c r="IK395" t="s">
        <v>2676</v>
      </c>
      <c r="IL395">
        <v>-1</v>
      </c>
      <c r="IM395" t="s">
        <v>2677</v>
      </c>
      <c r="IN395">
        <v>-50</v>
      </c>
      <c r="IO395" t="s">
        <v>2678</v>
      </c>
      <c r="IP395">
        <v>0</v>
      </c>
      <c r="IQ395" t="s">
        <v>2679</v>
      </c>
      <c r="JP395">
        <v>1</v>
      </c>
      <c r="JX395">
        <v>8</v>
      </c>
      <c r="LH395">
        <v>384</v>
      </c>
      <c r="LI395">
        <v>3000</v>
      </c>
      <c r="LJ395">
        <v>0</v>
      </c>
    </row>
    <row r="396" spans="1:322">
      <c r="A396" t="s">
        <v>2680</v>
      </c>
      <c r="B396">
        <v>394</v>
      </c>
      <c r="C396" t="s">
        <v>2366</v>
      </c>
      <c r="D396" t="s">
        <v>2681</v>
      </c>
      <c r="F396">
        <v>154</v>
      </c>
      <c r="S396" t="s">
        <v>2682</v>
      </c>
      <c r="T396" t="s">
        <v>2682</v>
      </c>
      <c r="U396" t="s">
        <v>2682</v>
      </c>
      <c r="CT396" t="s">
        <v>2683</v>
      </c>
      <c r="DE396" t="s">
        <v>2412</v>
      </c>
      <c r="DI396">
        <v>99</v>
      </c>
      <c r="DO396" t="s">
        <v>2682</v>
      </c>
      <c r="DS396">
        <v>0</v>
      </c>
      <c r="DT396" t="s">
        <v>715</v>
      </c>
      <c r="EA396">
        <v>1</v>
      </c>
      <c r="EB396">
        <v>7</v>
      </c>
      <c r="ED396" t="s">
        <v>409</v>
      </c>
      <c r="EQ396" t="s">
        <v>383</v>
      </c>
      <c r="ER396" t="s">
        <v>383</v>
      </c>
      <c r="ES396" t="s">
        <v>374</v>
      </c>
      <c r="FM396">
        <v>154</v>
      </c>
      <c r="FN396">
        <v>99</v>
      </c>
      <c r="FT396" t="s">
        <v>649</v>
      </c>
      <c r="FW396">
        <v>6</v>
      </c>
      <c r="FX396">
        <v>20</v>
      </c>
      <c r="GL396">
        <v>1</v>
      </c>
      <c r="GM396">
        <v>1</v>
      </c>
      <c r="GR396">
        <v>1</v>
      </c>
      <c r="GS396">
        <v>7</v>
      </c>
      <c r="GT396">
        <v>16</v>
      </c>
      <c r="GU396">
        <v>1</v>
      </c>
      <c r="GV396">
        <v>1</v>
      </c>
      <c r="HI396" t="s">
        <v>2684</v>
      </c>
      <c r="HJ396" t="s">
        <v>2685</v>
      </c>
      <c r="HK396" t="s">
        <v>2686</v>
      </c>
      <c r="HL396">
        <v>0</v>
      </c>
      <c r="HM396" t="s">
        <v>715</v>
      </c>
      <c r="IB396">
        <v>5</v>
      </c>
      <c r="IC396" t="s">
        <v>2687</v>
      </c>
      <c r="IP396">
        <v>10</v>
      </c>
      <c r="IQ396" t="s">
        <v>398</v>
      </c>
      <c r="JP396">
        <v>1</v>
      </c>
      <c r="JX396">
        <v>8</v>
      </c>
      <c r="KM396" t="s">
        <v>399</v>
      </c>
      <c r="KN396">
        <v>6</v>
      </c>
      <c r="KO396">
        <v>6</v>
      </c>
      <c r="KP396">
        <v>8</v>
      </c>
      <c r="KQ396">
        <v>10</v>
      </c>
      <c r="KR396">
        <v>11</v>
      </c>
      <c r="KS396">
        <v>12</v>
      </c>
      <c r="KT396">
        <v>10</v>
      </c>
      <c r="KU396">
        <v>7</v>
      </c>
      <c r="KV396">
        <v>9</v>
      </c>
      <c r="KW396">
        <v>11</v>
      </c>
      <c r="KX396">
        <v>13</v>
      </c>
      <c r="KY396">
        <v>15</v>
      </c>
      <c r="KZ396" t="s">
        <v>2688</v>
      </c>
      <c r="LH396">
        <v>384</v>
      </c>
      <c r="LI396">
        <v>3000</v>
      </c>
      <c r="LJ396">
        <v>0</v>
      </c>
    </row>
    <row r="397" spans="1:322">
      <c r="A397" t="s">
        <v>2689</v>
      </c>
      <c r="B397">
        <v>395</v>
      </c>
      <c r="C397" t="s">
        <v>2366</v>
      </c>
      <c r="D397" t="s">
        <v>2690</v>
      </c>
      <c r="P397" t="s">
        <v>2691</v>
      </c>
      <c r="CT397" t="s">
        <v>2692</v>
      </c>
      <c r="DE397" t="s">
        <v>2674</v>
      </c>
      <c r="DN397" t="s">
        <v>2691</v>
      </c>
      <c r="EA397">
        <v>1</v>
      </c>
      <c r="EB397">
        <v>7</v>
      </c>
      <c r="ED397" t="s">
        <v>409</v>
      </c>
      <c r="EQ397" t="s">
        <v>383</v>
      </c>
      <c r="ER397" t="s">
        <v>383</v>
      </c>
      <c r="ES397" t="s">
        <v>374</v>
      </c>
      <c r="FJ397">
        <v>1</v>
      </c>
      <c r="FM397">
        <v>1</v>
      </c>
      <c r="FT397" t="s">
        <v>2692</v>
      </c>
      <c r="FU397" t="s">
        <v>1131</v>
      </c>
      <c r="FW397">
        <v>1</v>
      </c>
      <c r="FX397">
        <v>20</v>
      </c>
      <c r="GL397">
        <v>1</v>
      </c>
      <c r="GM397">
        <v>1</v>
      </c>
      <c r="GR397">
        <v>1</v>
      </c>
      <c r="GS397">
        <v>7</v>
      </c>
      <c r="GT397">
        <v>4</v>
      </c>
      <c r="GU397">
        <v>1</v>
      </c>
      <c r="GV397">
        <v>1</v>
      </c>
      <c r="IP397">
        <v>10</v>
      </c>
      <c r="IQ397" t="s">
        <v>398</v>
      </c>
      <c r="IR397">
        <v>20</v>
      </c>
      <c r="IS397" t="s">
        <v>398</v>
      </c>
      <c r="JP397">
        <v>1</v>
      </c>
      <c r="JX397">
        <v>7</v>
      </c>
      <c r="KM397" t="s">
        <v>873</v>
      </c>
      <c r="KN397">
        <v>2</v>
      </c>
      <c r="KO397">
        <v>2</v>
      </c>
      <c r="KP397">
        <v>2</v>
      </c>
      <c r="KQ397">
        <v>3</v>
      </c>
      <c r="KR397">
        <v>3</v>
      </c>
      <c r="KS397">
        <v>4</v>
      </c>
      <c r="KT397">
        <v>4</v>
      </c>
      <c r="KU397">
        <v>2</v>
      </c>
      <c r="KV397">
        <v>2</v>
      </c>
      <c r="KW397">
        <v>4</v>
      </c>
      <c r="KX397">
        <v>4</v>
      </c>
      <c r="KY397">
        <v>6</v>
      </c>
      <c r="KZ397" t="s">
        <v>2693</v>
      </c>
      <c r="LH397">
        <v>256</v>
      </c>
      <c r="LI397">
        <v>1000</v>
      </c>
      <c r="LJ397">
        <v>0</v>
      </c>
    </row>
    <row r="398" spans="1:322">
      <c r="A398" t="s">
        <v>2694</v>
      </c>
      <c r="B398">
        <v>396</v>
      </c>
      <c r="C398" t="s">
        <v>2366</v>
      </c>
      <c r="D398" t="s">
        <v>2695</v>
      </c>
      <c r="F398">
        <v>157</v>
      </c>
      <c r="L398" t="s">
        <v>2666</v>
      </c>
      <c r="S398" t="s">
        <v>2696</v>
      </c>
      <c r="T398" t="s">
        <v>2697</v>
      </c>
      <c r="U398" t="s">
        <v>2698</v>
      </c>
      <c r="X398">
        <v>2</v>
      </c>
      <c r="Y398" t="s">
        <v>2670</v>
      </c>
      <c r="Z398" t="s">
        <v>2699</v>
      </c>
      <c r="AA398">
        <v>12</v>
      </c>
      <c r="AB398" t="s">
        <v>2672</v>
      </c>
      <c r="AC398" t="s">
        <v>893</v>
      </c>
      <c r="AD398" t="s">
        <v>404</v>
      </c>
      <c r="AE398" t="s">
        <v>492</v>
      </c>
      <c r="AF398" t="s">
        <v>405</v>
      </c>
      <c r="CT398" t="s">
        <v>2700</v>
      </c>
      <c r="DE398" t="s">
        <v>2412</v>
      </c>
      <c r="DI398">
        <v>101</v>
      </c>
      <c r="DO398" t="s">
        <v>2696</v>
      </c>
      <c r="DP398" t="s">
        <v>2697</v>
      </c>
      <c r="DQ398" t="s">
        <v>2698</v>
      </c>
      <c r="EA398">
        <v>1</v>
      </c>
      <c r="EB398">
        <v>0</v>
      </c>
      <c r="ED398" t="s">
        <v>409</v>
      </c>
      <c r="EQ398" t="s">
        <v>383</v>
      </c>
      <c r="ER398" t="s">
        <v>383</v>
      </c>
      <c r="ES398" t="s">
        <v>383</v>
      </c>
      <c r="EX398">
        <v>4</v>
      </c>
      <c r="FB398">
        <v>1</v>
      </c>
      <c r="FJ398">
        <v>1</v>
      </c>
      <c r="FM398">
        <v>1</v>
      </c>
      <c r="FT398" t="s">
        <v>865</v>
      </c>
      <c r="FW398">
        <v>12</v>
      </c>
      <c r="FX398">
        <v>20</v>
      </c>
      <c r="GC398" t="s">
        <v>2664</v>
      </c>
      <c r="GL398">
        <v>1</v>
      </c>
      <c r="GM398">
        <v>1</v>
      </c>
      <c r="GR398">
        <v>1</v>
      </c>
      <c r="GS398">
        <v>8</v>
      </c>
      <c r="GT398">
        <v>12</v>
      </c>
      <c r="GU398">
        <v>0</v>
      </c>
      <c r="GV398">
        <v>1</v>
      </c>
      <c r="HF398">
        <v>1</v>
      </c>
      <c r="HH398">
        <v>75</v>
      </c>
      <c r="HI398" t="s">
        <v>991</v>
      </c>
      <c r="HL398">
        <v>1</v>
      </c>
      <c r="HM398" t="s">
        <v>2675</v>
      </c>
      <c r="IB398">
        <v>7</v>
      </c>
      <c r="IC398" t="s">
        <v>549</v>
      </c>
      <c r="ID398">
        <v>0</v>
      </c>
      <c r="IE398" t="s">
        <v>415</v>
      </c>
      <c r="IF398">
        <v>50</v>
      </c>
      <c r="IG398" t="s">
        <v>2676</v>
      </c>
      <c r="IH398">
        <v>5</v>
      </c>
      <c r="II398" t="s">
        <v>2677</v>
      </c>
      <c r="IJ398">
        <v>5</v>
      </c>
      <c r="IK398" t="s">
        <v>2701</v>
      </c>
      <c r="IL398">
        <v>1</v>
      </c>
      <c r="IM398" t="s">
        <v>1546</v>
      </c>
      <c r="JP398">
        <v>1</v>
      </c>
      <c r="JX398">
        <v>8</v>
      </c>
      <c r="LH398">
        <v>512</v>
      </c>
      <c r="LI398">
        <v>8000</v>
      </c>
      <c r="LJ398">
        <v>0</v>
      </c>
    </row>
    <row r="399" spans="1:322">
      <c r="A399" t="s">
        <v>2702</v>
      </c>
      <c r="B399">
        <v>397</v>
      </c>
      <c r="C399" t="s">
        <v>2366</v>
      </c>
      <c r="D399" t="s">
        <v>2703</v>
      </c>
      <c r="AW399" t="s">
        <v>2704</v>
      </c>
      <c r="EA399">
        <v>1</v>
      </c>
      <c r="EB399">
        <v>0</v>
      </c>
      <c r="ED399" t="s">
        <v>409</v>
      </c>
      <c r="EQ399" t="s">
        <v>383</v>
      </c>
      <c r="ER399" t="s">
        <v>383</v>
      </c>
      <c r="ES399" t="s">
        <v>374</v>
      </c>
      <c r="FW399">
        <v>24</v>
      </c>
      <c r="FX399">
        <v>20</v>
      </c>
      <c r="GC399" t="s">
        <v>2705</v>
      </c>
      <c r="GL399">
        <v>0</v>
      </c>
      <c r="GM399">
        <v>0</v>
      </c>
      <c r="GR399">
        <v>0</v>
      </c>
      <c r="GS399">
        <v>8</v>
      </c>
      <c r="GT399">
        <v>0</v>
      </c>
      <c r="GU399">
        <v>0</v>
      </c>
      <c r="GV399">
        <v>1</v>
      </c>
      <c r="HE399">
        <v>1</v>
      </c>
      <c r="IB399">
        <v>2</v>
      </c>
      <c r="IC399" t="s">
        <v>2706</v>
      </c>
      <c r="ID399">
        <v>2</v>
      </c>
      <c r="IE399" t="s">
        <v>2707</v>
      </c>
      <c r="IF399">
        <v>5</v>
      </c>
      <c r="IG399" t="s">
        <v>2708</v>
      </c>
      <c r="IH399">
        <v>1</v>
      </c>
      <c r="II399" t="s">
        <v>2709</v>
      </c>
      <c r="IJ399">
        <v>2</v>
      </c>
      <c r="IK399" t="s">
        <v>2710</v>
      </c>
      <c r="IL399">
        <v>2</v>
      </c>
      <c r="IM399" t="s">
        <v>2711</v>
      </c>
      <c r="IN399">
        <v>2</v>
      </c>
      <c r="IO399" t="s">
        <v>2712</v>
      </c>
      <c r="IP399">
        <v>3</v>
      </c>
      <c r="IQ399" t="s">
        <v>2713</v>
      </c>
      <c r="IR399">
        <v>2</v>
      </c>
      <c r="IS399" t="s">
        <v>2714</v>
      </c>
      <c r="IT399">
        <v>2</v>
      </c>
      <c r="IU399" t="s">
        <v>2715</v>
      </c>
      <c r="JP399">
        <v>1</v>
      </c>
      <c r="JX399">
        <v>8</v>
      </c>
      <c r="LH399">
        <v>640</v>
      </c>
      <c r="LI399">
        <v>16000</v>
      </c>
      <c r="LJ399">
        <v>0</v>
      </c>
    </row>
    <row r="400" spans="1:322">
      <c r="A400" t="s">
        <v>2716</v>
      </c>
      <c r="B400">
        <v>398</v>
      </c>
      <c r="C400" t="s">
        <v>2366</v>
      </c>
      <c r="D400" t="s">
        <v>2717</v>
      </c>
      <c r="F400">
        <v>156</v>
      </c>
      <c r="S400" t="s">
        <v>2718</v>
      </c>
      <c r="CT400" t="s">
        <v>2719</v>
      </c>
      <c r="DE400" t="s">
        <v>2412</v>
      </c>
      <c r="DI400">
        <v>100</v>
      </c>
      <c r="DO400" t="s">
        <v>2718</v>
      </c>
      <c r="EA400">
        <v>1</v>
      </c>
      <c r="EB400">
        <v>6</v>
      </c>
      <c r="ED400" t="s">
        <v>409</v>
      </c>
      <c r="EQ400" t="s">
        <v>383</v>
      </c>
      <c r="ER400" t="s">
        <v>383</v>
      </c>
      <c r="ES400" t="s">
        <v>383</v>
      </c>
      <c r="FJ400">
        <v>1</v>
      </c>
      <c r="FM400">
        <v>156</v>
      </c>
      <c r="FN400">
        <v>100</v>
      </c>
      <c r="FT400" t="s">
        <v>649</v>
      </c>
      <c r="FU400" t="s">
        <v>2412</v>
      </c>
      <c r="FW400">
        <v>18</v>
      </c>
      <c r="FX400">
        <v>20</v>
      </c>
      <c r="GC400" t="s">
        <v>2680</v>
      </c>
      <c r="GJ400">
        <v>15</v>
      </c>
      <c r="GL400">
        <v>1</v>
      </c>
      <c r="GM400">
        <v>1</v>
      </c>
      <c r="GR400">
        <v>1</v>
      </c>
      <c r="GS400">
        <v>7</v>
      </c>
      <c r="GT400">
        <v>14</v>
      </c>
      <c r="GU400">
        <v>1</v>
      </c>
      <c r="GV400">
        <v>1</v>
      </c>
      <c r="HH400" t="s">
        <v>420</v>
      </c>
      <c r="HI400" t="s">
        <v>2720</v>
      </c>
      <c r="HJ400" t="s">
        <v>445</v>
      </c>
      <c r="HK400" t="s">
        <v>2721</v>
      </c>
      <c r="IB400">
        <v>4</v>
      </c>
      <c r="IC400" t="s">
        <v>2722</v>
      </c>
      <c r="ID400">
        <v>7</v>
      </c>
      <c r="IE400" t="s">
        <v>2723</v>
      </c>
      <c r="IF400">
        <v>17</v>
      </c>
      <c r="IG400" t="s">
        <v>2724</v>
      </c>
      <c r="IP400">
        <v>15</v>
      </c>
      <c r="IQ400" t="s">
        <v>398</v>
      </c>
      <c r="IR400">
        <v>10</v>
      </c>
      <c r="IS400" t="s">
        <v>398</v>
      </c>
      <c r="JP400">
        <v>1</v>
      </c>
      <c r="JX400">
        <v>8</v>
      </c>
      <c r="KM400" t="s">
        <v>399</v>
      </c>
      <c r="KN400">
        <v>13</v>
      </c>
      <c r="KO400">
        <v>8</v>
      </c>
      <c r="KP400">
        <v>12</v>
      </c>
      <c r="KQ400">
        <v>17</v>
      </c>
      <c r="KR400">
        <v>18</v>
      </c>
      <c r="KS400">
        <v>21</v>
      </c>
      <c r="KT400">
        <v>17</v>
      </c>
      <c r="KU400">
        <v>9</v>
      </c>
      <c r="KV400">
        <v>14</v>
      </c>
      <c r="KW400">
        <v>18</v>
      </c>
      <c r="KX400">
        <v>20</v>
      </c>
      <c r="KY400">
        <v>23</v>
      </c>
      <c r="KZ400" t="s">
        <v>2725</v>
      </c>
      <c r="LH400">
        <v>640</v>
      </c>
      <c r="LI400">
        <v>16000</v>
      </c>
      <c r="LJ400">
        <v>0</v>
      </c>
    </row>
    <row r="401" spans="1:322">
      <c r="A401" t="s">
        <v>2705</v>
      </c>
      <c r="B401">
        <v>399</v>
      </c>
      <c r="C401" t="s">
        <v>2366</v>
      </c>
      <c r="D401" t="s">
        <v>2726</v>
      </c>
      <c r="F401">
        <v>167</v>
      </c>
      <c r="S401" t="s">
        <v>2727</v>
      </c>
      <c r="AA401">
        <v>125</v>
      </c>
      <c r="CT401" t="s">
        <v>2728</v>
      </c>
      <c r="DE401" t="s">
        <v>2674</v>
      </c>
      <c r="EA401">
        <v>1</v>
      </c>
      <c r="EB401">
        <v>2</v>
      </c>
      <c r="ED401" t="s">
        <v>409</v>
      </c>
      <c r="EQ401" t="s">
        <v>383</v>
      </c>
      <c r="ER401" t="s">
        <v>383</v>
      </c>
      <c r="ES401" t="s">
        <v>383</v>
      </c>
      <c r="ET401">
        <v>12</v>
      </c>
      <c r="EW401">
        <v>1</v>
      </c>
      <c r="FJ401">
        <v>1</v>
      </c>
      <c r="FM401">
        <v>167</v>
      </c>
      <c r="FT401" t="s">
        <v>2728</v>
      </c>
      <c r="FW401">
        <v>12</v>
      </c>
      <c r="FX401">
        <v>20</v>
      </c>
      <c r="GC401" t="s">
        <v>2689</v>
      </c>
      <c r="GL401">
        <v>1</v>
      </c>
      <c r="GM401">
        <v>1</v>
      </c>
      <c r="GR401">
        <v>1</v>
      </c>
      <c r="GS401">
        <v>7</v>
      </c>
      <c r="GT401">
        <v>9</v>
      </c>
      <c r="GU401">
        <v>1</v>
      </c>
      <c r="GV401">
        <v>1</v>
      </c>
      <c r="HN401" t="s">
        <v>941</v>
      </c>
      <c r="HO401" t="s">
        <v>2729</v>
      </c>
      <c r="IF401">
        <v>3</v>
      </c>
      <c r="IG401" t="s">
        <v>2730</v>
      </c>
      <c r="IH401">
        <v>12</v>
      </c>
      <c r="II401" t="s">
        <v>2731</v>
      </c>
      <c r="IP401">
        <v>10</v>
      </c>
      <c r="IQ401" t="s">
        <v>398</v>
      </c>
      <c r="IR401">
        <v>20</v>
      </c>
      <c r="IS401" t="s">
        <v>398</v>
      </c>
      <c r="JP401">
        <v>1</v>
      </c>
      <c r="JX401">
        <v>8</v>
      </c>
      <c r="KM401" t="s">
        <v>873</v>
      </c>
      <c r="KN401">
        <v>6</v>
      </c>
      <c r="KO401">
        <v>2</v>
      </c>
      <c r="KP401">
        <v>3</v>
      </c>
      <c r="KQ401">
        <v>3</v>
      </c>
      <c r="KR401">
        <v>4</v>
      </c>
      <c r="KS401">
        <v>4</v>
      </c>
      <c r="KT401">
        <v>9</v>
      </c>
      <c r="KU401">
        <v>2</v>
      </c>
      <c r="KV401">
        <v>3</v>
      </c>
      <c r="KW401">
        <v>3</v>
      </c>
      <c r="KX401">
        <v>4</v>
      </c>
      <c r="KY401">
        <v>4</v>
      </c>
      <c r="KZ401" t="s">
        <v>2732</v>
      </c>
      <c r="LH401">
        <v>512</v>
      </c>
      <c r="LI401">
        <v>8000</v>
      </c>
      <c r="LJ401">
        <v>0</v>
      </c>
    </row>
    <row r="402" spans="1:322">
      <c r="A402" t="s">
        <v>2733</v>
      </c>
      <c r="B402">
        <v>400</v>
      </c>
      <c r="C402" t="s">
        <v>2366</v>
      </c>
      <c r="D402" t="s">
        <v>2734</v>
      </c>
      <c r="F402">
        <v>157</v>
      </c>
      <c r="L402" t="s">
        <v>2666</v>
      </c>
      <c r="S402" t="s">
        <v>2735</v>
      </c>
      <c r="T402" t="s">
        <v>2736</v>
      </c>
      <c r="U402" t="s">
        <v>2737</v>
      </c>
      <c r="X402">
        <v>278530</v>
      </c>
      <c r="Y402" t="s">
        <v>2670</v>
      </c>
      <c r="Z402" t="s">
        <v>2738</v>
      </c>
      <c r="AA402">
        <v>12</v>
      </c>
      <c r="AB402" t="s">
        <v>2672</v>
      </c>
      <c r="AD402">
        <v>100</v>
      </c>
      <c r="AF402">
        <v>0</v>
      </c>
      <c r="AH402">
        <v>1</v>
      </c>
      <c r="AJ402">
        <v>1</v>
      </c>
      <c r="AO402" t="s">
        <v>677</v>
      </c>
      <c r="AP402">
        <v>34</v>
      </c>
      <c r="AQ402" t="s">
        <v>995</v>
      </c>
      <c r="AR402">
        <v>34</v>
      </c>
      <c r="AS402" t="s">
        <v>2739</v>
      </c>
      <c r="AT402">
        <v>33</v>
      </c>
      <c r="AU402" t="s">
        <v>2740</v>
      </c>
      <c r="AV402">
        <v>34</v>
      </c>
      <c r="CG402" t="s">
        <v>2741</v>
      </c>
      <c r="CH402" t="s">
        <v>2742</v>
      </c>
      <c r="CT402" t="s">
        <v>2743</v>
      </c>
      <c r="DE402" t="s">
        <v>2674</v>
      </c>
      <c r="DI402">
        <v>101</v>
      </c>
      <c r="DO402" t="s">
        <v>2735</v>
      </c>
      <c r="DP402" t="s">
        <v>2736</v>
      </c>
      <c r="DQ402" t="s">
        <v>2737</v>
      </c>
      <c r="EA402">
        <v>1</v>
      </c>
      <c r="EB402">
        <v>0</v>
      </c>
      <c r="ED402" t="s">
        <v>409</v>
      </c>
      <c r="EQ402" t="s">
        <v>383</v>
      </c>
      <c r="ER402" t="s">
        <v>383</v>
      </c>
      <c r="ES402" t="s">
        <v>839</v>
      </c>
      <c r="EX402">
        <v>4</v>
      </c>
      <c r="FJ402">
        <v>1</v>
      </c>
      <c r="FM402">
        <v>1</v>
      </c>
      <c r="FT402" t="s">
        <v>865</v>
      </c>
      <c r="FW402">
        <v>24</v>
      </c>
      <c r="FX402">
        <v>20</v>
      </c>
      <c r="GC402" t="s">
        <v>2694</v>
      </c>
      <c r="GL402">
        <v>1</v>
      </c>
      <c r="GM402">
        <v>1</v>
      </c>
      <c r="GR402">
        <v>1</v>
      </c>
      <c r="GS402">
        <v>7</v>
      </c>
      <c r="GT402">
        <v>20</v>
      </c>
      <c r="GU402">
        <v>1</v>
      </c>
      <c r="GV402">
        <v>1</v>
      </c>
      <c r="HF402">
        <v>1</v>
      </c>
      <c r="HH402" t="s">
        <v>495</v>
      </c>
      <c r="HI402" t="s">
        <v>2744</v>
      </c>
      <c r="HJ402" t="s">
        <v>404</v>
      </c>
      <c r="HK402" t="s">
        <v>2745</v>
      </c>
      <c r="HL402">
        <v>1</v>
      </c>
      <c r="HM402" t="s">
        <v>2675</v>
      </c>
      <c r="IB402">
        <v>13</v>
      </c>
      <c r="IC402" t="s">
        <v>2746</v>
      </c>
      <c r="ID402">
        <v>0</v>
      </c>
      <c r="IE402" t="s">
        <v>2747</v>
      </c>
      <c r="IF402">
        <v>10</v>
      </c>
      <c r="IG402" t="s">
        <v>2745</v>
      </c>
      <c r="IH402">
        <v>0</v>
      </c>
      <c r="II402" t="s">
        <v>2748</v>
      </c>
      <c r="IJ402">
        <v>7</v>
      </c>
      <c r="IK402" t="s">
        <v>549</v>
      </c>
      <c r="IL402">
        <v>0</v>
      </c>
      <c r="IM402" t="s">
        <v>415</v>
      </c>
      <c r="JP402">
        <v>1</v>
      </c>
      <c r="JX402">
        <v>8</v>
      </c>
      <c r="LH402">
        <v>768</v>
      </c>
      <c r="LI402">
        <v>32000</v>
      </c>
      <c r="LJ402">
        <v>0</v>
      </c>
    </row>
    <row r="403" spans="1:322">
      <c r="A403" t="s">
        <v>2749</v>
      </c>
      <c r="B403">
        <v>401</v>
      </c>
      <c r="C403" t="s">
        <v>2366</v>
      </c>
      <c r="D403" t="s">
        <v>2750</v>
      </c>
      <c r="F403">
        <v>123</v>
      </c>
      <c r="S403" t="s">
        <v>2750</v>
      </c>
      <c r="W403" t="s">
        <v>2750</v>
      </c>
      <c r="X403">
        <v>34691</v>
      </c>
      <c r="Z403" t="s">
        <v>2750</v>
      </c>
      <c r="AB403" t="s">
        <v>2751</v>
      </c>
      <c r="AC403" t="s">
        <v>561</v>
      </c>
      <c r="AD403">
        <f>-MIN(LN12,40)</f>
        <v>-40</v>
      </c>
      <c r="CT403" t="s">
        <v>2752</v>
      </c>
      <c r="DE403" t="s">
        <v>2412</v>
      </c>
      <c r="DK403">
        <v>91</v>
      </c>
      <c r="DO403" t="s">
        <v>2750</v>
      </c>
      <c r="EA403">
        <v>1</v>
      </c>
      <c r="EB403">
        <v>6</v>
      </c>
      <c r="ED403" t="s">
        <v>409</v>
      </c>
      <c r="EQ403" t="s">
        <v>383</v>
      </c>
      <c r="ER403" t="s">
        <v>383</v>
      </c>
      <c r="ES403" t="s">
        <v>374</v>
      </c>
      <c r="EX403">
        <v>4</v>
      </c>
      <c r="FM403">
        <v>1</v>
      </c>
      <c r="FT403" t="s">
        <v>2752</v>
      </c>
      <c r="FW403">
        <v>30</v>
      </c>
      <c r="FX403">
        <v>20</v>
      </c>
      <c r="GC403" t="s">
        <v>2716</v>
      </c>
      <c r="GD403" t="s">
        <v>2733</v>
      </c>
      <c r="GJ403">
        <v>45</v>
      </c>
      <c r="GL403">
        <v>1</v>
      </c>
      <c r="GM403">
        <v>1</v>
      </c>
      <c r="GR403">
        <v>1</v>
      </c>
      <c r="GS403">
        <v>8</v>
      </c>
      <c r="GT403">
        <v>32</v>
      </c>
      <c r="GU403">
        <v>1</v>
      </c>
      <c r="GV403">
        <v>1</v>
      </c>
      <c r="IB403">
        <v>5</v>
      </c>
      <c r="IC403" t="s">
        <v>2753</v>
      </c>
      <c r="ID403">
        <v>1</v>
      </c>
      <c r="IE403" t="s">
        <v>2754</v>
      </c>
      <c r="IP403">
        <v>10</v>
      </c>
      <c r="IQ403" t="s">
        <v>398</v>
      </c>
      <c r="JP403">
        <v>1</v>
      </c>
      <c r="JX403">
        <v>8</v>
      </c>
      <c r="KM403" t="s">
        <v>399</v>
      </c>
      <c r="KN403">
        <v>80</v>
      </c>
      <c r="KO403">
        <v>23</v>
      </c>
      <c r="KP403">
        <v>46</v>
      </c>
      <c r="KQ403">
        <v>69</v>
      </c>
      <c r="KR403">
        <v>75</v>
      </c>
      <c r="KS403">
        <v>95</v>
      </c>
      <c r="KT403">
        <v>100</v>
      </c>
      <c r="KU403">
        <v>25</v>
      </c>
      <c r="KV403">
        <v>50</v>
      </c>
      <c r="KW403">
        <v>75</v>
      </c>
      <c r="KX403">
        <v>95</v>
      </c>
      <c r="KY403">
        <v>115</v>
      </c>
      <c r="KZ403" t="s">
        <v>2755</v>
      </c>
      <c r="LH403">
        <v>896</v>
      </c>
      <c r="LI403">
        <v>64000</v>
      </c>
      <c r="LJ403">
        <v>0</v>
      </c>
    </row>
    <row r="404" spans="1:322">
      <c r="A404" t="s">
        <v>2756</v>
      </c>
      <c r="B404">
        <v>402</v>
      </c>
      <c r="C404" t="s">
        <v>2366</v>
      </c>
      <c r="D404" t="s">
        <v>2757</v>
      </c>
      <c r="E404">
        <v>14</v>
      </c>
      <c r="F404">
        <v>28</v>
      </c>
      <c r="S404" t="s">
        <v>2758</v>
      </c>
      <c r="CT404" t="s">
        <v>2759</v>
      </c>
      <c r="DE404" t="s">
        <v>2674</v>
      </c>
      <c r="DH404">
        <v>17</v>
      </c>
      <c r="DI404">
        <v>28</v>
      </c>
      <c r="DO404" t="s">
        <v>2758</v>
      </c>
      <c r="EA404">
        <v>1</v>
      </c>
      <c r="EB404">
        <v>7</v>
      </c>
      <c r="ED404" t="s">
        <v>409</v>
      </c>
      <c r="EQ404" t="s">
        <v>383</v>
      </c>
      <c r="ER404" t="s">
        <v>383</v>
      </c>
      <c r="ES404" t="s">
        <v>374</v>
      </c>
      <c r="EX404">
        <v>4</v>
      </c>
      <c r="FB404">
        <v>1</v>
      </c>
      <c r="FJ404">
        <v>1</v>
      </c>
      <c r="FM404">
        <v>1</v>
      </c>
      <c r="FT404" t="s">
        <v>2759</v>
      </c>
      <c r="FU404" t="s">
        <v>724</v>
      </c>
      <c r="FW404">
        <v>30</v>
      </c>
      <c r="FX404">
        <v>20</v>
      </c>
      <c r="GC404" t="s">
        <v>2702</v>
      </c>
      <c r="GJ404">
        <v>30</v>
      </c>
      <c r="GL404">
        <v>1</v>
      </c>
      <c r="GM404">
        <v>1</v>
      </c>
      <c r="GP404">
        <v>1</v>
      </c>
      <c r="GR404">
        <v>1</v>
      </c>
      <c r="GS404">
        <v>8</v>
      </c>
      <c r="GT404">
        <v>23</v>
      </c>
      <c r="GU404">
        <v>1</v>
      </c>
      <c r="GV404">
        <v>1</v>
      </c>
      <c r="HH404" t="s">
        <v>495</v>
      </c>
      <c r="HI404" t="s">
        <v>736</v>
      </c>
      <c r="IB404">
        <v>6</v>
      </c>
      <c r="IC404" t="s">
        <v>785</v>
      </c>
      <c r="ID404">
        <v>0</v>
      </c>
      <c r="IE404" t="s">
        <v>786</v>
      </c>
      <c r="IF404">
        <v>2</v>
      </c>
      <c r="IG404" t="s">
        <v>792</v>
      </c>
      <c r="IH404">
        <v>0</v>
      </c>
      <c r="II404" t="s">
        <v>793</v>
      </c>
      <c r="IP404">
        <v>10</v>
      </c>
      <c r="IQ404" t="s">
        <v>398</v>
      </c>
      <c r="IR404">
        <v>20</v>
      </c>
      <c r="IS404" t="s">
        <v>398</v>
      </c>
      <c r="JP404">
        <v>1</v>
      </c>
      <c r="JX404">
        <v>8</v>
      </c>
      <c r="KM404" t="s">
        <v>873</v>
      </c>
      <c r="KN404">
        <v>20</v>
      </c>
      <c r="KO404">
        <v>3</v>
      </c>
      <c r="KP404">
        <v>6</v>
      </c>
      <c r="KQ404">
        <v>9</v>
      </c>
      <c r="KR404">
        <v>12</v>
      </c>
      <c r="KS404">
        <v>15</v>
      </c>
      <c r="KT404">
        <v>40</v>
      </c>
      <c r="KU404">
        <v>4</v>
      </c>
      <c r="KV404">
        <v>8</v>
      </c>
      <c r="KW404">
        <v>12</v>
      </c>
      <c r="KX404">
        <v>16</v>
      </c>
      <c r="KY404">
        <v>20</v>
      </c>
      <c r="KZ404" t="s">
        <v>2760</v>
      </c>
      <c r="LH404">
        <v>896</v>
      </c>
      <c r="LI404">
        <v>64000</v>
      </c>
      <c r="LJ404">
        <v>0</v>
      </c>
    </row>
    <row r="405" spans="1:322">
      <c r="A405" t="s">
        <v>2741</v>
      </c>
      <c r="B405">
        <v>403</v>
      </c>
      <c r="F405">
        <v>153</v>
      </c>
      <c r="AB405" t="s">
        <v>404</v>
      </c>
      <c r="DD405" t="s">
        <v>928</v>
      </c>
      <c r="DE405" t="s">
        <v>2244</v>
      </c>
      <c r="DI405">
        <v>98</v>
      </c>
      <c r="DO405" t="s">
        <v>905</v>
      </c>
      <c r="DP405" t="s">
        <v>929</v>
      </c>
      <c r="DQ405" t="s">
        <v>930</v>
      </c>
      <c r="EA405">
        <v>1</v>
      </c>
      <c r="EB405">
        <v>0</v>
      </c>
      <c r="ED405" t="s">
        <v>409</v>
      </c>
      <c r="EQ405" t="s">
        <v>429</v>
      </c>
      <c r="ER405" t="s">
        <v>429</v>
      </c>
      <c r="ES405" t="s">
        <v>374</v>
      </c>
      <c r="FD405">
        <v>1</v>
      </c>
      <c r="FM405">
        <v>1</v>
      </c>
      <c r="FW405">
        <v>1</v>
      </c>
      <c r="GL405">
        <v>0</v>
      </c>
      <c r="GM405">
        <v>0</v>
      </c>
      <c r="GV405">
        <v>1</v>
      </c>
      <c r="HH405" t="s">
        <v>555</v>
      </c>
      <c r="HI405" t="s">
        <v>931</v>
      </c>
      <c r="HJ405" t="s">
        <v>557</v>
      </c>
      <c r="HK405" t="s">
        <v>932</v>
      </c>
      <c r="HL405" t="s">
        <v>498</v>
      </c>
      <c r="HM405" t="s">
        <v>933</v>
      </c>
      <c r="IB405">
        <v>70</v>
      </c>
      <c r="IC405" t="s">
        <v>934</v>
      </c>
      <c r="ID405">
        <v>120</v>
      </c>
      <c r="IE405" t="s">
        <v>932</v>
      </c>
      <c r="IF405">
        <v>8</v>
      </c>
      <c r="IG405" t="s">
        <v>2247</v>
      </c>
      <c r="IH405">
        <v>0</v>
      </c>
      <c r="II405" t="s">
        <v>2248</v>
      </c>
      <c r="IJ405">
        <v>50</v>
      </c>
      <c r="IK405" t="s">
        <v>937</v>
      </c>
      <c r="JP405">
        <v>1</v>
      </c>
      <c r="JT405">
        <v>32</v>
      </c>
      <c r="JX405">
        <v>8</v>
      </c>
      <c r="KM405" t="s">
        <v>399</v>
      </c>
      <c r="LI405">
        <v>0</v>
      </c>
      <c r="LJ405">
        <v>0</v>
      </c>
    </row>
    <row r="406" spans="1:322">
      <c r="A406" t="s">
        <v>2761</v>
      </c>
      <c r="B406">
        <v>404</v>
      </c>
      <c r="JP406">
        <v>1</v>
      </c>
      <c r="LJ406">
        <v>0</v>
      </c>
    </row>
    <row r="407" spans="1:322">
      <c r="A407" t="s">
        <v>2438</v>
      </c>
      <c r="B407">
        <v>405</v>
      </c>
      <c r="E407">
        <v>70</v>
      </c>
      <c r="F407">
        <v>162</v>
      </c>
      <c r="X407">
        <v>33027</v>
      </c>
      <c r="Y407" t="s">
        <v>2762</v>
      </c>
      <c r="Z407" t="s">
        <v>2763</v>
      </c>
      <c r="AA407">
        <v>500</v>
      </c>
      <c r="AB407">
        <v>25</v>
      </c>
      <c r="AO407" t="s">
        <v>808</v>
      </c>
      <c r="AP407">
        <v>38</v>
      </c>
      <c r="CT407" t="s">
        <v>865</v>
      </c>
      <c r="DE407" t="s">
        <v>2674</v>
      </c>
      <c r="EA407">
        <v>1</v>
      </c>
      <c r="EB407">
        <v>0</v>
      </c>
      <c r="ED407" t="s">
        <v>409</v>
      </c>
      <c r="EQ407" t="s">
        <v>383</v>
      </c>
      <c r="ER407" t="s">
        <v>383</v>
      </c>
      <c r="ES407" t="s">
        <v>456</v>
      </c>
      <c r="FW407">
        <v>1</v>
      </c>
      <c r="GL407">
        <v>0</v>
      </c>
      <c r="GM407">
        <v>1</v>
      </c>
      <c r="GV407">
        <v>1</v>
      </c>
      <c r="HH407" t="s">
        <v>2764</v>
      </c>
      <c r="HI407" t="s">
        <v>2765</v>
      </c>
      <c r="HJ407" t="s">
        <v>2766</v>
      </c>
      <c r="HK407" t="s">
        <v>2767</v>
      </c>
      <c r="HL407" t="s">
        <v>2768</v>
      </c>
      <c r="HM407" t="s">
        <v>2769</v>
      </c>
      <c r="IB407">
        <v>20</v>
      </c>
      <c r="IC407" t="s">
        <v>2770</v>
      </c>
      <c r="ID407">
        <v>60</v>
      </c>
      <c r="IE407" t="s">
        <v>2771</v>
      </c>
      <c r="IF407">
        <v>2</v>
      </c>
      <c r="IG407" t="s">
        <v>2772</v>
      </c>
      <c r="IH407">
        <v>6</v>
      </c>
      <c r="II407" t="s">
        <v>2773</v>
      </c>
      <c r="JP407">
        <v>1</v>
      </c>
      <c r="JX407">
        <v>8</v>
      </c>
      <c r="LF407">
        <v>2</v>
      </c>
      <c r="LJ407">
        <v>0</v>
      </c>
    </row>
    <row r="408" spans="1:322">
      <c r="A408" t="s">
        <v>2774</v>
      </c>
      <c r="B408">
        <v>406</v>
      </c>
      <c r="D408" t="s">
        <v>1785</v>
      </c>
      <c r="F408">
        <v>28</v>
      </c>
      <c r="S408" t="s">
        <v>2775</v>
      </c>
      <c r="CT408" t="s">
        <v>669</v>
      </c>
      <c r="DE408" t="s">
        <v>1754</v>
      </c>
      <c r="DI408">
        <v>28</v>
      </c>
      <c r="DO408" t="s">
        <v>2775</v>
      </c>
      <c r="EA408">
        <v>1</v>
      </c>
      <c r="EB408">
        <v>0</v>
      </c>
      <c r="ED408" t="s">
        <v>409</v>
      </c>
      <c r="EQ408" t="s">
        <v>383</v>
      </c>
      <c r="ER408" t="s">
        <v>383</v>
      </c>
      <c r="ES408" t="s">
        <v>374</v>
      </c>
      <c r="EW408">
        <v>1</v>
      </c>
      <c r="EX408">
        <v>4</v>
      </c>
      <c r="FB408">
        <v>1</v>
      </c>
      <c r="FJ408">
        <v>1</v>
      </c>
      <c r="FM408">
        <v>1</v>
      </c>
      <c r="FU408" t="s">
        <v>1754</v>
      </c>
      <c r="FW408">
        <v>1</v>
      </c>
      <c r="FX408">
        <v>20</v>
      </c>
      <c r="GJ408">
        <v>50</v>
      </c>
      <c r="GL408">
        <v>0</v>
      </c>
      <c r="GM408">
        <v>1</v>
      </c>
      <c r="GV408">
        <v>0</v>
      </c>
      <c r="HH408" t="s">
        <v>555</v>
      </c>
      <c r="HI408" t="s">
        <v>549</v>
      </c>
      <c r="HJ408" t="s">
        <v>557</v>
      </c>
      <c r="HK408" t="s">
        <v>1789</v>
      </c>
      <c r="IB408">
        <v>7</v>
      </c>
      <c r="IC408" t="s">
        <v>1790</v>
      </c>
      <c r="ID408">
        <v>6</v>
      </c>
      <c r="IE408" t="s">
        <v>1791</v>
      </c>
      <c r="JP408">
        <v>1</v>
      </c>
      <c r="JX408">
        <v>8</v>
      </c>
      <c r="KM408" t="s">
        <v>437</v>
      </c>
      <c r="KN408">
        <v>15</v>
      </c>
      <c r="KO408">
        <v>6</v>
      </c>
      <c r="KP408">
        <v>12</v>
      </c>
      <c r="KQ408">
        <v>16</v>
      </c>
      <c r="KR408">
        <v>18</v>
      </c>
      <c r="KS408">
        <v>22</v>
      </c>
      <c r="KT408">
        <v>25</v>
      </c>
      <c r="KU408">
        <v>6</v>
      </c>
      <c r="KV408">
        <v>12</v>
      </c>
      <c r="KW408">
        <v>16</v>
      </c>
      <c r="KX408">
        <v>19</v>
      </c>
      <c r="KY408">
        <v>23</v>
      </c>
      <c r="LA408">
        <v>75</v>
      </c>
      <c r="LB408">
        <v>5</v>
      </c>
      <c r="LC408">
        <v>5</v>
      </c>
      <c r="LD408">
        <v>5</v>
      </c>
      <c r="LH408">
        <v>512</v>
      </c>
      <c r="LI408">
        <v>8000</v>
      </c>
      <c r="LJ408">
        <v>0</v>
      </c>
    </row>
    <row r="409" spans="1:322">
      <c r="A409" t="s">
        <v>2776</v>
      </c>
      <c r="B409">
        <v>407</v>
      </c>
      <c r="D409" t="s">
        <v>1417</v>
      </c>
      <c r="E409">
        <v>41</v>
      </c>
      <c r="F409">
        <v>170</v>
      </c>
      <c r="S409" t="s">
        <v>1418</v>
      </c>
      <c r="W409" t="s">
        <v>1300</v>
      </c>
      <c r="CS409">
        <v>1</v>
      </c>
      <c r="CU409" t="s">
        <v>1419</v>
      </c>
      <c r="DH409">
        <v>30</v>
      </c>
      <c r="DI409">
        <v>44</v>
      </c>
      <c r="DO409" t="s">
        <v>1418</v>
      </c>
      <c r="EA409">
        <v>1</v>
      </c>
      <c r="EB409">
        <v>6</v>
      </c>
      <c r="ED409" t="s">
        <v>409</v>
      </c>
      <c r="EG409" t="s">
        <v>1098</v>
      </c>
      <c r="EQ409" t="s">
        <v>429</v>
      </c>
      <c r="ER409" t="s">
        <v>370</v>
      </c>
      <c r="ES409" t="s">
        <v>374</v>
      </c>
      <c r="ET409">
        <v>14</v>
      </c>
      <c r="EV409">
        <v>1</v>
      </c>
      <c r="EX409">
        <v>4</v>
      </c>
      <c r="EY409">
        <v>1</v>
      </c>
      <c r="FJ409">
        <v>1</v>
      </c>
      <c r="FW409">
        <v>18</v>
      </c>
      <c r="FX409">
        <v>20</v>
      </c>
      <c r="GC409" t="s">
        <v>1345</v>
      </c>
      <c r="GL409">
        <v>1</v>
      </c>
      <c r="GM409">
        <v>1</v>
      </c>
      <c r="GR409">
        <v>1</v>
      </c>
      <c r="GS409">
        <v>8</v>
      </c>
      <c r="GT409">
        <v>10</v>
      </c>
      <c r="GU409">
        <v>0</v>
      </c>
      <c r="GV409">
        <v>1</v>
      </c>
      <c r="HH409" t="s">
        <v>1420</v>
      </c>
      <c r="HI409" t="s">
        <v>430</v>
      </c>
      <c r="HJ409" t="s">
        <v>1350</v>
      </c>
      <c r="HK409" t="s">
        <v>1351</v>
      </c>
      <c r="HN409">
        <v>0</v>
      </c>
      <c r="HO409" t="s">
        <v>933</v>
      </c>
      <c r="HP409" t="s">
        <v>2777</v>
      </c>
      <c r="HQ409" t="s">
        <v>2778</v>
      </c>
      <c r="HR409">
        <v>5</v>
      </c>
      <c r="HS409" t="s">
        <v>2779</v>
      </c>
      <c r="IF409">
        <v>200</v>
      </c>
      <c r="IG409" t="s">
        <v>432</v>
      </c>
      <c r="IH409">
        <v>30</v>
      </c>
      <c r="II409" t="s">
        <v>433</v>
      </c>
      <c r="IJ409">
        <v>12</v>
      </c>
      <c r="IK409" t="s">
        <v>1356</v>
      </c>
      <c r="IN409">
        <v>175</v>
      </c>
      <c r="IO409" t="s">
        <v>1351</v>
      </c>
      <c r="IP409">
        <v>10</v>
      </c>
      <c r="IQ409" t="s">
        <v>398</v>
      </c>
      <c r="JP409">
        <v>1</v>
      </c>
      <c r="JQ409">
        <v>100</v>
      </c>
      <c r="JR409">
        <v>20</v>
      </c>
      <c r="JX409">
        <v>8</v>
      </c>
      <c r="JY409">
        <v>128</v>
      </c>
      <c r="JZ409">
        <v>10</v>
      </c>
      <c r="KA409">
        <v>4</v>
      </c>
      <c r="KB409">
        <v>8</v>
      </c>
      <c r="KC409">
        <v>12</v>
      </c>
      <c r="KD409">
        <v>16</v>
      </c>
      <c r="KE409">
        <v>20</v>
      </c>
      <c r="KF409">
        <v>20</v>
      </c>
      <c r="KG409">
        <v>8</v>
      </c>
      <c r="KH409">
        <v>16</v>
      </c>
      <c r="KI409">
        <v>24</v>
      </c>
      <c r="KJ409">
        <v>32</v>
      </c>
      <c r="KK409">
        <v>40</v>
      </c>
      <c r="KL409" t="s">
        <v>1421</v>
      </c>
      <c r="LH409">
        <v>640</v>
      </c>
      <c r="LI409">
        <v>16000</v>
      </c>
      <c r="LJ409">
        <v>0</v>
      </c>
    </row>
    <row r="410" spans="1:322">
      <c r="A410" t="s">
        <v>2780</v>
      </c>
      <c r="B410">
        <v>408</v>
      </c>
      <c r="D410" t="s">
        <v>764</v>
      </c>
      <c r="F410">
        <v>25</v>
      </c>
      <c r="Y410" t="s">
        <v>2781</v>
      </c>
      <c r="AA410" t="s">
        <v>495</v>
      </c>
      <c r="AC410" t="s">
        <v>1213</v>
      </c>
      <c r="AD410" t="s">
        <v>766</v>
      </c>
      <c r="AE410" t="s">
        <v>1214</v>
      </c>
      <c r="AF410" t="s">
        <v>768</v>
      </c>
      <c r="AG410" t="s">
        <v>522</v>
      </c>
      <c r="AH410" t="s">
        <v>599</v>
      </c>
      <c r="CT410" t="s">
        <v>1394</v>
      </c>
      <c r="EA410">
        <v>1</v>
      </c>
      <c r="EB410">
        <v>4</v>
      </c>
      <c r="ED410" t="s">
        <v>409</v>
      </c>
      <c r="EQ410" t="s">
        <v>383</v>
      </c>
      <c r="ER410" t="s">
        <v>383</v>
      </c>
      <c r="ES410" t="s">
        <v>374</v>
      </c>
      <c r="FE410">
        <v>1</v>
      </c>
      <c r="FF410">
        <v>1</v>
      </c>
      <c r="FM410">
        <v>1</v>
      </c>
      <c r="FP410">
        <v>1</v>
      </c>
      <c r="FT410" t="s">
        <v>1394</v>
      </c>
      <c r="FW410">
        <v>18</v>
      </c>
      <c r="FX410">
        <v>20</v>
      </c>
      <c r="GL410">
        <v>0</v>
      </c>
      <c r="GM410">
        <v>1</v>
      </c>
      <c r="GV410">
        <v>0</v>
      </c>
      <c r="IB410">
        <v>3600</v>
      </c>
      <c r="IC410" t="s">
        <v>770</v>
      </c>
      <c r="ID410">
        <v>600</v>
      </c>
      <c r="IE410" t="s">
        <v>684</v>
      </c>
      <c r="IF410">
        <v>33</v>
      </c>
      <c r="IG410" t="s">
        <v>771</v>
      </c>
      <c r="IP410">
        <v>9</v>
      </c>
      <c r="IQ410" t="s">
        <v>398</v>
      </c>
      <c r="JP410">
        <v>1</v>
      </c>
      <c r="JQ410">
        <v>20</v>
      </c>
      <c r="JR410">
        <v>9</v>
      </c>
      <c r="JX410">
        <v>7</v>
      </c>
      <c r="KM410" t="s">
        <v>437</v>
      </c>
      <c r="KN410">
        <v>16</v>
      </c>
      <c r="KO410">
        <v>3</v>
      </c>
      <c r="KP410">
        <v>7</v>
      </c>
      <c r="KQ410">
        <v>11</v>
      </c>
      <c r="KR410">
        <v>15</v>
      </c>
      <c r="KS410">
        <v>19</v>
      </c>
      <c r="KT410">
        <v>20</v>
      </c>
      <c r="KU410">
        <v>5</v>
      </c>
      <c r="KV410">
        <v>9</v>
      </c>
      <c r="KW410">
        <v>13</v>
      </c>
      <c r="KX410">
        <v>17</v>
      </c>
      <c r="KY410">
        <v>21</v>
      </c>
      <c r="LF410">
        <v>1</v>
      </c>
      <c r="LH410">
        <v>640</v>
      </c>
      <c r="LI410">
        <v>16000</v>
      </c>
      <c r="LJ410">
        <v>0</v>
      </c>
    </row>
    <row r="411" spans="1:322">
      <c r="A411" t="s">
        <v>2782</v>
      </c>
      <c r="B411">
        <v>409</v>
      </c>
      <c r="D411" t="s">
        <v>764</v>
      </c>
      <c r="F411">
        <v>25</v>
      </c>
      <c r="Y411" t="s">
        <v>2783</v>
      </c>
      <c r="AA411" t="s">
        <v>495</v>
      </c>
      <c r="AC411" t="s">
        <v>1244</v>
      </c>
      <c r="AD411" t="s">
        <v>766</v>
      </c>
      <c r="AE411" t="s">
        <v>1245</v>
      </c>
      <c r="AF411" t="s">
        <v>768</v>
      </c>
      <c r="AG411" t="s">
        <v>522</v>
      </c>
      <c r="AH411" t="s">
        <v>599</v>
      </c>
      <c r="CT411" t="s">
        <v>2784</v>
      </c>
      <c r="EA411">
        <v>1</v>
      </c>
      <c r="EB411">
        <v>4</v>
      </c>
      <c r="ED411" t="s">
        <v>409</v>
      </c>
      <c r="EQ411" t="s">
        <v>383</v>
      </c>
      <c r="ER411" t="s">
        <v>383</v>
      </c>
      <c r="ES411" t="s">
        <v>374</v>
      </c>
      <c r="FE411">
        <v>1</v>
      </c>
      <c r="FF411">
        <v>1</v>
      </c>
      <c r="FM411">
        <v>1</v>
      </c>
      <c r="FP411">
        <v>1</v>
      </c>
      <c r="FT411" t="s">
        <v>2784</v>
      </c>
      <c r="FW411">
        <v>18</v>
      </c>
      <c r="FX411">
        <v>20</v>
      </c>
      <c r="GL411">
        <v>0</v>
      </c>
      <c r="GM411">
        <v>1</v>
      </c>
      <c r="GV411">
        <v>0</v>
      </c>
      <c r="IB411">
        <v>3600</v>
      </c>
      <c r="IC411" t="s">
        <v>770</v>
      </c>
      <c r="ID411">
        <v>600</v>
      </c>
      <c r="IE411" t="s">
        <v>684</v>
      </c>
      <c r="IF411">
        <v>33</v>
      </c>
      <c r="IG411" t="s">
        <v>771</v>
      </c>
      <c r="IP411">
        <v>9</v>
      </c>
      <c r="IQ411" t="s">
        <v>398</v>
      </c>
      <c r="JP411">
        <v>1</v>
      </c>
      <c r="JQ411">
        <v>20</v>
      </c>
      <c r="JR411">
        <v>9</v>
      </c>
      <c r="JX411">
        <v>7</v>
      </c>
      <c r="KM411" t="s">
        <v>460</v>
      </c>
      <c r="KN411">
        <v>16</v>
      </c>
      <c r="KO411">
        <v>3</v>
      </c>
      <c r="KP411">
        <v>7</v>
      </c>
      <c r="KQ411">
        <v>11</v>
      </c>
      <c r="KR411">
        <v>15</v>
      </c>
      <c r="KS411">
        <v>19</v>
      </c>
      <c r="KT411">
        <v>20</v>
      </c>
      <c r="KU411">
        <v>5</v>
      </c>
      <c r="KV411">
        <v>9</v>
      </c>
      <c r="KW411">
        <v>13</v>
      </c>
      <c r="KX411">
        <v>17</v>
      </c>
      <c r="KY411">
        <v>21</v>
      </c>
      <c r="LF411">
        <v>1</v>
      </c>
      <c r="LH411">
        <v>640</v>
      </c>
      <c r="LI411">
        <v>16000</v>
      </c>
      <c r="LJ411">
        <v>0</v>
      </c>
    </row>
    <row r="412" spans="1:322">
      <c r="A412" t="s">
        <v>2785</v>
      </c>
      <c r="B412">
        <v>410</v>
      </c>
      <c r="D412" t="s">
        <v>1468</v>
      </c>
      <c r="E412">
        <v>38</v>
      </c>
      <c r="F412">
        <v>168</v>
      </c>
      <c r="G412">
        <v>1</v>
      </c>
      <c r="Y412" t="s">
        <v>1468</v>
      </c>
      <c r="CS412">
        <v>1</v>
      </c>
      <c r="CT412" t="s">
        <v>1469</v>
      </c>
      <c r="DH412">
        <v>31</v>
      </c>
      <c r="DI412">
        <v>45</v>
      </c>
      <c r="DJ412">
        <v>1</v>
      </c>
      <c r="EA412">
        <v>1</v>
      </c>
      <c r="EB412">
        <v>3</v>
      </c>
      <c r="ED412" t="s">
        <v>409</v>
      </c>
      <c r="EE412">
        <v>2</v>
      </c>
      <c r="EG412" t="s">
        <v>1098</v>
      </c>
      <c r="EQ412" t="s">
        <v>429</v>
      </c>
      <c r="ER412" t="s">
        <v>370</v>
      </c>
      <c r="ES412" t="s">
        <v>374</v>
      </c>
      <c r="ET412">
        <v>10</v>
      </c>
      <c r="EV412">
        <v>1</v>
      </c>
      <c r="EY412">
        <v>1</v>
      </c>
      <c r="FH412">
        <v>1</v>
      </c>
      <c r="FW412">
        <v>30</v>
      </c>
      <c r="FX412">
        <v>20</v>
      </c>
      <c r="GL412">
        <v>1</v>
      </c>
      <c r="GM412">
        <v>1</v>
      </c>
      <c r="HH412" t="s">
        <v>495</v>
      </c>
      <c r="HI412" t="s">
        <v>430</v>
      </c>
      <c r="HJ412">
        <v>20</v>
      </c>
      <c r="HK412" t="s">
        <v>2786</v>
      </c>
      <c r="HL412" t="s">
        <v>2787</v>
      </c>
      <c r="HM412" t="s">
        <v>2788</v>
      </c>
      <c r="HN412">
        <v>30</v>
      </c>
      <c r="HO412" t="s">
        <v>2789</v>
      </c>
      <c r="HP412" t="s">
        <v>2790</v>
      </c>
      <c r="HQ412" t="s">
        <v>2791</v>
      </c>
      <c r="HR412" t="s">
        <v>2792</v>
      </c>
      <c r="HS412" t="s">
        <v>2793</v>
      </c>
      <c r="HT412" t="s">
        <v>2794</v>
      </c>
      <c r="HU412" t="s">
        <v>2795</v>
      </c>
      <c r="IB412">
        <v>-95</v>
      </c>
      <c r="IC412" t="s">
        <v>432</v>
      </c>
      <c r="ID412">
        <v>5</v>
      </c>
      <c r="IE412" t="s">
        <v>433</v>
      </c>
      <c r="JP412">
        <v>1</v>
      </c>
      <c r="JQ412">
        <v>50</v>
      </c>
      <c r="JR412">
        <v>5</v>
      </c>
      <c r="JX412">
        <v>8</v>
      </c>
      <c r="JY412">
        <v>128</v>
      </c>
      <c r="LH412">
        <v>896</v>
      </c>
      <c r="LI412">
        <v>64000</v>
      </c>
      <c r="LJ412">
        <v>0</v>
      </c>
    </row>
    <row r="413" spans="1:322">
      <c r="A413" t="s">
        <v>2796</v>
      </c>
      <c r="B413">
        <v>411</v>
      </c>
      <c r="D413" t="s">
        <v>2797</v>
      </c>
      <c r="F413">
        <v>109</v>
      </c>
      <c r="EB413">
        <v>0</v>
      </c>
      <c r="ED413" t="s">
        <v>409</v>
      </c>
      <c r="EQ413" t="s">
        <v>383</v>
      </c>
      <c r="ER413" t="s">
        <v>383</v>
      </c>
      <c r="ES413" t="s">
        <v>374</v>
      </c>
      <c r="FW413">
        <v>1</v>
      </c>
      <c r="GF413">
        <v>1</v>
      </c>
      <c r="GL413">
        <v>0</v>
      </c>
      <c r="GM413">
        <v>1</v>
      </c>
      <c r="JP413">
        <v>1</v>
      </c>
      <c r="JX413">
        <v>8</v>
      </c>
      <c r="LI413">
        <v>0</v>
      </c>
      <c r="LJ413">
        <v>0</v>
      </c>
    </row>
    <row r="414" spans="1:322">
      <c r="A414" t="s">
        <v>2798</v>
      </c>
      <c r="B414">
        <v>412</v>
      </c>
      <c r="D414" t="s">
        <v>1829</v>
      </c>
      <c r="F414">
        <v>118</v>
      </c>
      <c r="S414" t="s">
        <v>2799</v>
      </c>
      <c r="CT414" t="s">
        <v>1755</v>
      </c>
      <c r="DI414">
        <v>68</v>
      </c>
      <c r="DO414" t="s">
        <v>2799</v>
      </c>
      <c r="EA414">
        <v>1</v>
      </c>
      <c r="EB414">
        <v>0</v>
      </c>
      <c r="ED414" t="s">
        <v>409</v>
      </c>
      <c r="EQ414" t="s">
        <v>383</v>
      </c>
      <c r="ER414" t="s">
        <v>383</v>
      </c>
      <c r="ES414" t="s">
        <v>374</v>
      </c>
      <c r="EW414">
        <v>1</v>
      </c>
      <c r="FJ414">
        <v>1</v>
      </c>
      <c r="FM414">
        <v>1</v>
      </c>
      <c r="FW414">
        <v>18</v>
      </c>
      <c r="FX414">
        <v>20</v>
      </c>
      <c r="GC414" t="s">
        <v>1793</v>
      </c>
      <c r="GL414">
        <v>1</v>
      </c>
      <c r="GM414">
        <v>1</v>
      </c>
      <c r="GR414">
        <v>1</v>
      </c>
      <c r="GS414">
        <v>8</v>
      </c>
      <c r="GT414">
        <v>7</v>
      </c>
      <c r="GU414">
        <v>0</v>
      </c>
      <c r="GV414">
        <v>1</v>
      </c>
      <c r="HH414" t="s">
        <v>555</v>
      </c>
      <c r="HI414" t="s">
        <v>444</v>
      </c>
      <c r="HJ414" t="s">
        <v>1830</v>
      </c>
      <c r="HK414" t="s">
        <v>1831</v>
      </c>
      <c r="IB414">
        <v>3</v>
      </c>
      <c r="IC414" t="s">
        <v>444</v>
      </c>
      <c r="ID414">
        <v>10</v>
      </c>
      <c r="IE414" t="s">
        <v>1111</v>
      </c>
      <c r="IN414">
        <v>2</v>
      </c>
      <c r="IO414" t="s">
        <v>1832</v>
      </c>
      <c r="IP414">
        <v>10</v>
      </c>
      <c r="IQ414" t="s">
        <v>398</v>
      </c>
      <c r="JP414">
        <v>1</v>
      </c>
      <c r="JX414">
        <v>7</v>
      </c>
      <c r="KM414" t="s">
        <v>399</v>
      </c>
      <c r="KN414">
        <v>12</v>
      </c>
      <c r="KO414">
        <v>7</v>
      </c>
      <c r="KP414">
        <v>11</v>
      </c>
      <c r="KQ414">
        <v>15</v>
      </c>
      <c r="KR414">
        <v>18</v>
      </c>
      <c r="KS414">
        <v>21</v>
      </c>
      <c r="KT414">
        <v>16</v>
      </c>
      <c r="KU414">
        <v>7</v>
      </c>
      <c r="KV414">
        <v>11</v>
      </c>
      <c r="KW414">
        <v>15</v>
      </c>
      <c r="KX414">
        <v>18</v>
      </c>
      <c r="KY414">
        <v>21</v>
      </c>
      <c r="LH414">
        <v>640</v>
      </c>
      <c r="LI414">
        <v>16000</v>
      </c>
      <c r="LJ414">
        <v>0</v>
      </c>
    </row>
    <row r="415" spans="1:322">
      <c r="A415" t="s">
        <v>2800</v>
      </c>
      <c r="B415">
        <v>413</v>
      </c>
      <c r="D415" t="s">
        <v>1850</v>
      </c>
      <c r="F415">
        <v>123</v>
      </c>
      <c r="S415" t="s">
        <v>1850</v>
      </c>
      <c r="AB415" t="s">
        <v>555</v>
      </c>
      <c r="CT415" t="s">
        <v>1787</v>
      </c>
      <c r="DE415" t="s">
        <v>1788</v>
      </c>
      <c r="DI415">
        <v>97</v>
      </c>
      <c r="DK415">
        <v>91</v>
      </c>
      <c r="DO415" t="s">
        <v>1850</v>
      </c>
      <c r="DP415" t="s">
        <v>1851</v>
      </c>
      <c r="EA415">
        <v>1</v>
      </c>
      <c r="EB415">
        <v>0</v>
      </c>
      <c r="ED415" t="s">
        <v>409</v>
      </c>
      <c r="EQ415" t="s">
        <v>383</v>
      </c>
      <c r="ER415" t="s">
        <v>383</v>
      </c>
      <c r="ES415" t="s">
        <v>374</v>
      </c>
      <c r="EW415">
        <v>1</v>
      </c>
      <c r="EX415">
        <v>4</v>
      </c>
      <c r="FB415">
        <v>1</v>
      </c>
      <c r="FJ415">
        <v>1</v>
      </c>
      <c r="FM415">
        <v>1</v>
      </c>
      <c r="FT415" t="s">
        <v>649</v>
      </c>
      <c r="FU415" t="s">
        <v>1788</v>
      </c>
      <c r="FW415">
        <v>24</v>
      </c>
      <c r="FX415">
        <v>20</v>
      </c>
      <c r="GC415" t="s">
        <v>1784</v>
      </c>
      <c r="GJ415">
        <v>100</v>
      </c>
      <c r="GL415">
        <v>0</v>
      </c>
      <c r="GM415">
        <v>1</v>
      </c>
      <c r="GR415">
        <v>1</v>
      </c>
      <c r="GS415">
        <v>8</v>
      </c>
      <c r="GT415">
        <v>25</v>
      </c>
      <c r="GU415">
        <v>0</v>
      </c>
      <c r="GV415">
        <v>1</v>
      </c>
      <c r="HN415" t="s">
        <v>557</v>
      </c>
      <c r="HO415" t="s">
        <v>1592</v>
      </c>
      <c r="IB415">
        <v>12</v>
      </c>
      <c r="IC415" t="s">
        <v>1852</v>
      </c>
      <c r="ID415">
        <v>2</v>
      </c>
      <c r="IE415" t="s">
        <v>1592</v>
      </c>
      <c r="IN415">
        <v>16</v>
      </c>
      <c r="IO415" t="s">
        <v>1747</v>
      </c>
      <c r="IP415">
        <v>12</v>
      </c>
      <c r="IQ415" t="s">
        <v>1748</v>
      </c>
      <c r="JP415">
        <v>1</v>
      </c>
      <c r="JX415">
        <v>8</v>
      </c>
      <c r="JZ415">
        <v>8</v>
      </c>
      <c r="KA415">
        <v>2</v>
      </c>
      <c r="KB415">
        <v>4</v>
      </c>
      <c r="KC415">
        <v>6</v>
      </c>
      <c r="KD415">
        <v>8</v>
      </c>
      <c r="KE415">
        <v>10</v>
      </c>
      <c r="KF415">
        <v>10</v>
      </c>
      <c r="KG415">
        <v>2</v>
      </c>
      <c r="KH415">
        <v>4</v>
      </c>
      <c r="KI415">
        <v>6</v>
      </c>
      <c r="KJ415">
        <v>8</v>
      </c>
      <c r="KK415">
        <v>10</v>
      </c>
      <c r="KL415" t="s">
        <v>1853</v>
      </c>
      <c r="KM415" t="s">
        <v>399</v>
      </c>
      <c r="KN415">
        <v>8</v>
      </c>
      <c r="KO415">
        <v>2</v>
      </c>
      <c r="KP415">
        <v>4</v>
      </c>
      <c r="KQ415">
        <v>6</v>
      </c>
      <c r="KR415">
        <v>8</v>
      </c>
      <c r="KS415">
        <v>11</v>
      </c>
      <c r="KT415">
        <v>10</v>
      </c>
      <c r="KU415">
        <v>2</v>
      </c>
      <c r="KV415">
        <v>4</v>
      </c>
      <c r="KW415">
        <v>6</v>
      </c>
      <c r="KX415">
        <v>8</v>
      </c>
      <c r="KY415">
        <v>13</v>
      </c>
      <c r="KZ415" t="s">
        <v>1854</v>
      </c>
      <c r="LH415">
        <v>768</v>
      </c>
      <c r="LI415">
        <v>32000</v>
      </c>
      <c r="LJ415">
        <v>0</v>
      </c>
    </row>
    <row r="416" spans="1:322">
      <c r="A416" t="s">
        <v>2801</v>
      </c>
      <c r="B416">
        <v>414</v>
      </c>
      <c r="D416" t="s">
        <v>796</v>
      </c>
      <c r="E416">
        <v>13</v>
      </c>
      <c r="F416">
        <v>29</v>
      </c>
      <c r="S416" t="s">
        <v>797</v>
      </c>
      <c r="Y416" t="s">
        <v>798</v>
      </c>
      <c r="AA416" t="s">
        <v>495</v>
      </c>
      <c r="CT416" t="s">
        <v>799</v>
      </c>
      <c r="DC416" t="s">
        <v>742</v>
      </c>
      <c r="DE416" t="s">
        <v>708</v>
      </c>
      <c r="DK416">
        <v>84</v>
      </c>
      <c r="DO416" t="s">
        <v>797</v>
      </c>
      <c r="EA416">
        <v>1</v>
      </c>
      <c r="EB416">
        <v>5</v>
      </c>
      <c r="ED416" t="s">
        <v>409</v>
      </c>
      <c r="EQ416" t="s">
        <v>383</v>
      </c>
      <c r="ER416" t="s">
        <v>383</v>
      </c>
      <c r="ES416" t="s">
        <v>374</v>
      </c>
      <c r="FW416">
        <v>24</v>
      </c>
      <c r="FX416">
        <v>20</v>
      </c>
      <c r="GC416" t="s">
        <v>738</v>
      </c>
      <c r="GD416" t="s">
        <v>772</v>
      </c>
      <c r="GL416">
        <v>0</v>
      </c>
      <c r="GM416">
        <v>1</v>
      </c>
      <c r="GR416">
        <v>1</v>
      </c>
      <c r="GS416">
        <v>8</v>
      </c>
      <c r="GT416">
        <v>19</v>
      </c>
      <c r="GU416">
        <v>0</v>
      </c>
      <c r="GV416">
        <v>1</v>
      </c>
      <c r="GY416">
        <v>1</v>
      </c>
      <c r="GZ416" t="s">
        <v>800</v>
      </c>
      <c r="IB416">
        <v>3600</v>
      </c>
      <c r="IC416" t="s">
        <v>770</v>
      </c>
      <c r="ID416">
        <v>600</v>
      </c>
      <c r="IE416" t="s">
        <v>684</v>
      </c>
      <c r="IF416">
        <v>25</v>
      </c>
      <c r="IG416" t="s">
        <v>801</v>
      </c>
      <c r="IH416">
        <v>100</v>
      </c>
      <c r="II416" t="s">
        <v>802</v>
      </c>
      <c r="IJ416">
        <v>0</v>
      </c>
      <c r="IK416" t="s">
        <v>803</v>
      </c>
      <c r="IL416">
        <v>100</v>
      </c>
      <c r="IM416" t="s">
        <v>804</v>
      </c>
      <c r="IN416">
        <v>17</v>
      </c>
      <c r="IO416" t="s">
        <v>549</v>
      </c>
      <c r="IP416">
        <v>7</v>
      </c>
      <c r="IQ416" t="s">
        <v>398</v>
      </c>
      <c r="JP416">
        <v>1</v>
      </c>
      <c r="JX416">
        <v>8</v>
      </c>
      <c r="KM416" t="s">
        <v>460</v>
      </c>
      <c r="KN416">
        <v>1</v>
      </c>
      <c r="KO416">
        <v>10</v>
      </c>
      <c r="KP416">
        <v>10</v>
      </c>
      <c r="KQ416">
        <v>11</v>
      </c>
      <c r="KR416">
        <v>11</v>
      </c>
      <c r="KS416">
        <v>11</v>
      </c>
      <c r="KT416">
        <v>100</v>
      </c>
      <c r="KU416">
        <v>10</v>
      </c>
      <c r="KV416">
        <v>10</v>
      </c>
      <c r="KW416">
        <v>11</v>
      </c>
      <c r="KX416">
        <v>11</v>
      </c>
      <c r="KY416">
        <v>11</v>
      </c>
      <c r="KZ416" t="s">
        <v>740</v>
      </c>
      <c r="LH416">
        <v>768</v>
      </c>
      <c r="LI416">
        <v>32000</v>
      </c>
      <c r="LJ416">
        <v>0</v>
      </c>
    </row>
    <row r="417" spans="1:322">
      <c r="A417" t="s">
        <v>2802</v>
      </c>
      <c r="B417">
        <v>415</v>
      </c>
      <c r="D417" t="s">
        <v>2803</v>
      </c>
      <c r="F417">
        <v>169</v>
      </c>
      <c r="W417" t="s">
        <v>1555</v>
      </c>
      <c r="DA417" t="s">
        <v>1555</v>
      </c>
      <c r="DE417" t="s">
        <v>1556</v>
      </c>
      <c r="EA417">
        <v>1</v>
      </c>
      <c r="EB417">
        <v>0</v>
      </c>
      <c r="ED417" t="s">
        <v>409</v>
      </c>
      <c r="EQ417" t="s">
        <v>566</v>
      </c>
      <c r="ER417" t="s">
        <v>566</v>
      </c>
      <c r="ES417" t="s">
        <v>566</v>
      </c>
      <c r="FW417">
        <v>1</v>
      </c>
      <c r="GL417">
        <v>0</v>
      </c>
      <c r="GM417">
        <v>0</v>
      </c>
      <c r="GV417">
        <v>1</v>
      </c>
      <c r="HH417" t="s">
        <v>2804</v>
      </c>
      <c r="HI417" t="s">
        <v>2805</v>
      </c>
      <c r="JP417">
        <v>1</v>
      </c>
      <c r="JX417">
        <v>8</v>
      </c>
      <c r="LI417">
        <v>0</v>
      </c>
      <c r="LJ417">
        <v>0</v>
      </c>
    </row>
    <row r="418" spans="1:322">
      <c r="A418" t="s">
        <v>2381</v>
      </c>
      <c r="B418">
        <v>416</v>
      </c>
      <c r="D418" t="s">
        <v>1397</v>
      </c>
      <c r="E418">
        <v>32</v>
      </c>
      <c r="F418">
        <v>2</v>
      </c>
      <c r="EA418">
        <v>1</v>
      </c>
      <c r="EB418">
        <v>0</v>
      </c>
      <c r="ED418" t="s">
        <v>372</v>
      </c>
      <c r="EG418" t="s">
        <v>1098</v>
      </c>
      <c r="EQ418" t="s">
        <v>370</v>
      </c>
      <c r="ER418" t="s">
        <v>370</v>
      </c>
      <c r="ES418" t="s">
        <v>374</v>
      </c>
      <c r="EW418">
        <v>1</v>
      </c>
      <c r="EY418">
        <v>1</v>
      </c>
      <c r="EZ418">
        <v>1</v>
      </c>
      <c r="FH418">
        <v>1</v>
      </c>
      <c r="FJ418">
        <v>1</v>
      </c>
      <c r="FM418">
        <v>1</v>
      </c>
      <c r="FW418">
        <v>1</v>
      </c>
      <c r="GL418">
        <v>1</v>
      </c>
      <c r="GM418">
        <v>1</v>
      </c>
      <c r="GR418">
        <v>1</v>
      </c>
      <c r="GS418">
        <v>8</v>
      </c>
      <c r="GT418">
        <v>2</v>
      </c>
      <c r="GU418">
        <v>0</v>
      </c>
      <c r="GV418">
        <v>1</v>
      </c>
      <c r="HI418" t="s">
        <v>430</v>
      </c>
      <c r="HJ418">
        <v>0</v>
      </c>
      <c r="HK418" t="s">
        <v>1227</v>
      </c>
      <c r="HL418">
        <v>0</v>
      </c>
      <c r="HM418" t="s">
        <v>505</v>
      </c>
      <c r="HN418">
        <v>0</v>
      </c>
      <c r="HO418" t="s">
        <v>431</v>
      </c>
      <c r="IB418">
        <v>30</v>
      </c>
      <c r="IC418" t="s">
        <v>1112</v>
      </c>
      <c r="ID418">
        <v>5</v>
      </c>
      <c r="IE418" t="s">
        <v>1113</v>
      </c>
      <c r="IL418">
        <v>5</v>
      </c>
      <c r="IM418" t="s">
        <v>1395</v>
      </c>
      <c r="IN418">
        <v>5</v>
      </c>
      <c r="IO418" t="s">
        <v>1305</v>
      </c>
      <c r="IP418">
        <v>8</v>
      </c>
      <c r="IQ418" t="s">
        <v>398</v>
      </c>
      <c r="JP418">
        <v>1</v>
      </c>
      <c r="JS418" t="s">
        <v>1398</v>
      </c>
      <c r="JV418">
        <v>96</v>
      </c>
      <c r="JX418">
        <v>8</v>
      </c>
      <c r="JY418">
        <v>128</v>
      </c>
      <c r="KM418" t="s">
        <v>1397</v>
      </c>
      <c r="LA418">
        <v>30</v>
      </c>
      <c r="LB418">
        <v>5</v>
      </c>
      <c r="LC418">
        <v>5</v>
      </c>
      <c r="LD418">
        <v>2</v>
      </c>
      <c r="LF418">
        <v>4</v>
      </c>
      <c r="LH418">
        <v>512</v>
      </c>
      <c r="LI418">
        <v>8000</v>
      </c>
      <c r="LJ418">
        <v>0</v>
      </c>
    </row>
    <row r="419" spans="1:322">
      <c r="A419" t="s">
        <v>2385</v>
      </c>
      <c r="B419">
        <v>417</v>
      </c>
      <c r="E419">
        <v>67</v>
      </c>
      <c r="F419">
        <v>9</v>
      </c>
      <c r="Y419" t="s">
        <v>1661</v>
      </c>
      <c r="AA419" t="s">
        <v>495</v>
      </c>
      <c r="AC419" t="s">
        <v>491</v>
      </c>
      <c r="AD419" t="s">
        <v>941</v>
      </c>
      <c r="AE419" t="s">
        <v>492</v>
      </c>
      <c r="AF419" t="s">
        <v>941</v>
      </c>
      <c r="AG419" t="s">
        <v>493</v>
      </c>
      <c r="AH419" t="s">
        <v>941</v>
      </c>
      <c r="EA419">
        <v>1</v>
      </c>
      <c r="EB419">
        <v>3</v>
      </c>
      <c r="ED419" t="s">
        <v>409</v>
      </c>
      <c r="EQ419" t="s">
        <v>429</v>
      </c>
      <c r="ER419" t="s">
        <v>429</v>
      </c>
      <c r="ES419" t="s">
        <v>1534</v>
      </c>
      <c r="EW419">
        <v>1</v>
      </c>
      <c r="EY419">
        <v>1</v>
      </c>
      <c r="EZ419">
        <v>1</v>
      </c>
      <c r="FW419">
        <v>1</v>
      </c>
      <c r="GL419">
        <v>0</v>
      </c>
      <c r="GM419">
        <v>0</v>
      </c>
      <c r="GV419">
        <v>1</v>
      </c>
      <c r="HH419">
        <v>0</v>
      </c>
      <c r="HI419" t="s">
        <v>430</v>
      </c>
      <c r="HN419">
        <v>0</v>
      </c>
      <c r="HO419" t="s">
        <v>431</v>
      </c>
      <c r="IB419">
        <v>200</v>
      </c>
      <c r="IC419" t="s">
        <v>412</v>
      </c>
      <c r="ID419">
        <v>25</v>
      </c>
      <c r="IE419" t="s">
        <v>413</v>
      </c>
      <c r="IF419">
        <v>30</v>
      </c>
      <c r="IG419" t="s">
        <v>1662</v>
      </c>
      <c r="IH419">
        <v>110</v>
      </c>
      <c r="II419" t="s">
        <v>1663</v>
      </c>
      <c r="JP419">
        <v>1</v>
      </c>
      <c r="JQ419">
        <v>10</v>
      </c>
      <c r="JR419">
        <v>10</v>
      </c>
      <c r="JX419">
        <v>8</v>
      </c>
      <c r="JY419">
        <v>128</v>
      </c>
      <c r="LF419">
        <v>4</v>
      </c>
      <c r="LG419">
        <v>10</v>
      </c>
      <c r="LI419">
        <v>0</v>
      </c>
      <c r="LJ419">
        <v>0</v>
      </c>
    </row>
    <row r="420" spans="1:322">
      <c r="A420" t="s">
        <v>2383</v>
      </c>
      <c r="B420">
        <v>418</v>
      </c>
      <c r="D420" t="s">
        <v>1471</v>
      </c>
      <c r="E420">
        <v>39</v>
      </c>
      <c r="F420">
        <v>2</v>
      </c>
      <c r="Y420" t="s">
        <v>1471</v>
      </c>
      <c r="AA420" t="s">
        <v>1472</v>
      </c>
      <c r="AC420" t="s">
        <v>864</v>
      </c>
      <c r="AD420" t="s">
        <v>498</v>
      </c>
      <c r="AE420" t="s">
        <v>1473</v>
      </c>
      <c r="AF420">
        <v>-100</v>
      </c>
      <c r="EA420">
        <v>1</v>
      </c>
      <c r="EB420">
        <v>4</v>
      </c>
      <c r="ED420" t="s">
        <v>372</v>
      </c>
      <c r="EG420" t="s">
        <v>1098</v>
      </c>
      <c r="EQ420" t="s">
        <v>370</v>
      </c>
      <c r="ER420" t="s">
        <v>370</v>
      </c>
      <c r="ES420" t="s">
        <v>374</v>
      </c>
      <c r="EW420">
        <v>1</v>
      </c>
      <c r="EY420">
        <v>1</v>
      </c>
      <c r="EZ420">
        <v>1</v>
      </c>
      <c r="FH420">
        <v>1</v>
      </c>
      <c r="FJ420">
        <v>1</v>
      </c>
      <c r="FW420">
        <v>1</v>
      </c>
      <c r="GL420">
        <v>1</v>
      </c>
      <c r="GM420">
        <v>1</v>
      </c>
      <c r="GR420">
        <v>1</v>
      </c>
      <c r="GS420">
        <v>8</v>
      </c>
      <c r="GT420">
        <v>4</v>
      </c>
      <c r="GU420">
        <v>0</v>
      </c>
      <c r="GV420">
        <v>1</v>
      </c>
      <c r="HH420" t="s">
        <v>495</v>
      </c>
      <c r="HI420" t="s">
        <v>430</v>
      </c>
      <c r="HJ420" t="s">
        <v>1472</v>
      </c>
      <c r="HK420" t="s">
        <v>571</v>
      </c>
      <c r="HN420">
        <v>100</v>
      </c>
      <c r="HO420" t="s">
        <v>431</v>
      </c>
      <c r="IB420">
        <v>105</v>
      </c>
      <c r="IC420" t="s">
        <v>432</v>
      </c>
      <c r="ID420">
        <v>1</v>
      </c>
      <c r="IE420" t="s">
        <v>433</v>
      </c>
      <c r="IF420">
        <v>25</v>
      </c>
      <c r="IG420" t="s">
        <v>1476</v>
      </c>
      <c r="IH420">
        <v>75</v>
      </c>
      <c r="II420" t="s">
        <v>1477</v>
      </c>
      <c r="IJ420">
        <v>0</v>
      </c>
      <c r="IK420" t="s">
        <v>1237</v>
      </c>
      <c r="IP420">
        <v>10</v>
      </c>
      <c r="IQ420" t="s">
        <v>398</v>
      </c>
      <c r="JP420">
        <v>1</v>
      </c>
      <c r="JQ420">
        <v>100</v>
      </c>
      <c r="JR420">
        <v>15</v>
      </c>
      <c r="JX420">
        <v>8</v>
      </c>
      <c r="JY420">
        <v>128</v>
      </c>
      <c r="KM420" t="s">
        <v>873</v>
      </c>
      <c r="LF420">
        <v>4</v>
      </c>
      <c r="LH420">
        <v>896</v>
      </c>
      <c r="LI420">
        <v>64000</v>
      </c>
      <c r="LJ420">
        <v>0</v>
      </c>
    </row>
    <row r="421" spans="1:322">
      <c r="A421" t="s">
        <v>2387</v>
      </c>
      <c r="B421">
        <v>419</v>
      </c>
      <c r="D421" t="s">
        <v>2639</v>
      </c>
      <c r="E421">
        <v>68</v>
      </c>
      <c r="F421">
        <v>164</v>
      </c>
      <c r="X421">
        <v>41347</v>
      </c>
      <c r="DH421">
        <v>59</v>
      </c>
      <c r="DI421">
        <v>103</v>
      </c>
      <c r="EA421">
        <v>1</v>
      </c>
      <c r="EB421">
        <v>3</v>
      </c>
      <c r="ED421" t="s">
        <v>372</v>
      </c>
      <c r="EF421">
        <v>1</v>
      </c>
      <c r="EG421" t="s">
        <v>1098</v>
      </c>
      <c r="EQ421" t="s">
        <v>429</v>
      </c>
      <c r="ER421" t="s">
        <v>429</v>
      </c>
      <c r="ES421" t="s">
        <v>374</v>
      </c>
      <c r="EV421">
        <v>1</v>
      </c>
      <c r="EW421">
        <v>1</v>
      </c>
      <c r="FH421">
        <v>1</v>
      </c>
      <c r="FJ421">
        <v>1</v>
      </c>
      <c r="FW421">
        <v>1</v>
      </c>
      <c r="GL421">
        <v>1</v>
      </c>
      <c r="GM421">
        <v>1</v>
      </c>
      <c r="GR421">
        <v>1</v>
      </c>
      <c r="GS421">
        <v>6</v>
      </c>
      <c r="GT421">
        <v>28</v>
      </c>
      <c r="GU421">
        <v>1</v>
      </c>
      <c r="HH421" t="s">
        <v>495</v>
      </c>
      <c r="HI421" t="s">
        <v>430</v>
      </c>
      <c r="HJ421">
        <v>0</v>
      </c>
      <c r="HK421" t="s">
        <v>1227</v>
      </c>
      <c r="HL421" t="s">
        <v>941</v>
      </c>
      <c r="HM421" t="s">
        <v>2642</v>
      </c>
      <c r="HN421">
        <v>0</v>
      </c>
      <c r="HO421" t="s">
        <v>2643</v>
      </c>
      <c r="HP421">
        <v>11</v>
      </c>
      <c r="HQ421" t="s">
        <v>2645</v>
      </c>
      <c r="HR421">
        <v>30</v>
      </c>
      <c r="HS421" t="s">
        <v>2646</v>
      </c>
      <c r="HT421">
        <v>0</v>
      </c>
      <c r="HU421" t="s">
        <v>2647</v>
      </c>
      <c r="IB421">
        <v>5</v>
      </c>
      <c r="IC421" t="s">
        <v>1442</v>
      </c>
      <c r="ID421">
        <v>1</v>
      </c>
      <c r="IE421" t="s">
        <v>433</v>
      </c>
      <c r="IF421">
        <v>10</v>
      </c>
      <c r="IG421" t="s">
        <v>1278</v>
      </c>
      <c r="IH421">
        <v>30</v>
      </c>
      <c r="II421" t="s">
        <v>1279</v>
      </c>
      <c r="IR421">
        <v>10</v>
      </c>
      <c r="IS421" t="s">
        <v>398</v>
      </c>
      <c r="IT421">
        <v>12</v>
      </c>
      <c r="IU421" t="s">
        <v>2648</v>
      </c>
      <c r="JP421">
        <v>1</v>
      </c>
      <c r="JQ421">
        <v>50</v>
      </c>
      <c r="JR421">
        <v>7</v>
      </c>
      <c r="JX421">
        <v>8</v>
      </c>
      <c r="JY421">
        <v>128</v>
      </c>
      <c r="LF421">
        <v>4</v>
      </c>
      <c r="LG421">
        <v>20</v>
      </c>
      <c r="LH421">
        <v>384</v>
      </c>
      <c r="LI421">
        <v>3000</v>
      </c>
      <c r="LJ421">
        <v>0</v>
      </c>
    </row>
    <row r="422" spans="1:322">
      <c r="A422" t="s">
        <v>2427</v>
      </c>
      <c r="B422">
        <v>420</v>
      </c>
      <c r="D422" t="s">
        <v>1121</v>
      </c>
      <c r="F422">
        <v>65</v>
      </c>
      <c r="X422">
        <v>73731</v>
      </c>
      <c r="Y422" t="s">
        <v>1122</v>
      </c>
      <c r="Z422" t="s">
        <v>1122</v>
      </c>
      <c r="AB422" t="s">
        <v>495</v>
      </c>
      <c r="AC422" t="s">
        <v>561</v>
      </c>
      <c r="AD422" t="s">
        <v>941</v>
      </c>
      <c r="AW422" t="s">
        <v>1125</v>
      </c>
      <c r="DZ422">
        <v>1</v>
      </c>
      <c r="EA422">
        <v>1</v>
      </c>
      <c r="EB422">
        <v>8</v>
      </c>
      <c r="ED422" t="s">
        <v>409</v>
      </c>
      <c r="ES422" t="s">
        <v>374</v>
      </c>
      <c r="FW422">
        <v>1</v>
      </c>
      <c r="FX422">
        <v>20</v>
      </c>
      <c r="GL422">
        <v>0</v>
      </c>
      <c r="GM422">
        <v>1</v>
      </c>
      <c r="GR422">
        <v>0</v>
      </c>
      <c r="GS422">
        <v>8</v>
      </c>
      <c r="GT422">
        <v>0</v>
      </c>
      <c r="GU422">
        <v>0</v>
      </c>
      <c r="GV422">
        <v>1</v>
      </c>
      <c r="GW422">
        <v>1</v>
      </c>
      <c r="GX422">
        <v>1</v>
      </c>
      <c r="GZ422">
        <v>50</v>
      </c>
      <c r="IB422">
        <v>16</v>
      </c>
      <c r="IC422" t="s">
        <v>414</v>
      </c>
      <c r="ID422">
        <v>2</v>
      </c>
      <c r="IE422" t="s">
        <v>415</v>
      </c>
      <c r="IF422">
        <v>15</v>
      </c>
      <c r="IG422" t="s">
        <v>1037</v>
      </c>
      <c r="IH422">
        <v>70</v>
      </c>
      <c r="II422" t="s">
        <v>1038</v>
      </c>
      <c r="JP422">
        <v>1</v>
      </c>
      <c r="JX422">
        <v>8</v>
      </c>
      <c r="LF422">
        <v>6</v>
      </c>
      <c r="LH422">
        <v>256</v>
      </c>
      <c r="LI422">
        <v>1000</v>
      </c>
      <c r="LJ422">
        <v>0</v>
      </c>
    </row>
    <row r="423" spans="1:322">
      <c r="A423" t="s">
        <v>2806</v>
      </c>
      <c r="B423">
        <v>421</v>
      </c>
      <c r="D423" t="s">
        <v>647</v>
      </c>
      <c r="P423" t="s">
        <v>2807</v>
      </c>
      <c r="CT423" t="s">
        <v>2808</v>
      </c>
      <c r="DE423" t="s">
        <v>650</v>
      </c>
      <c r="DN423" t="s">
        <v>2807</v>
      </c>
      <c r="EA423">
        <v>1</v>
      </c>
      <c r="EB423">
        <v>2</v>
      </c>
      <c r="ED423" t="s">
        <v>409</v>
      </c>
      <c r="EQ423" t="s">
        <v>383</v>
      </c>
      <c r="ER423" t="s">
        <v>383</v>
      </c>
      <c r="ES423" t="s">
        <v>374</v>
      </c>
      <c r="FJ423">
        <v>1</v>
      </c>
      <c r="FM423">
        <v>1</v>
      </c>
      <c r="FT423" t="s">
        <v>649</v>
      </c>
      <c r="FW423">
        <v>1</v>
      </c>
      <c r="GL423">
        <v>1</v>
      </c>
      <c r="GM423">
        <v>1</v>
      </c>
      <c r="GR423">
        <v>1</v>
      </c>
      <c r="GS423">
        <v>7</v>
      </c>
      <c r="GT423">
        <v>5</v>
      </c>
      <c r="GU423">
        <v>0</v>
      </c>
      <c r="GV423">
        <v>1</v>
      </c>
      <c r="IP423">
        <v>16</v>
      </c>
      <c r="IQ423" t="s">
        <v>398</v>
      </c>
      <c r="JP423">
        <v>1</v>
      </c>
      <c r="JX423">
        <v>7</v>
      </c>
      <c r="KM423" t="s">
        <v>399</v>
      </c>
      <c r="KN423">
        <v>8</v>
      </c>
      <c r="KO423">
        <v>3</v>
      </c>
      <c r="KP423">
        <v>4</v>
      </c>
      <c r="KQ423">
        <v>8</v>
      </c>
      <c r="KR423">
        <v>18</v>
      </c>
      <c r="KS423">
        <v>25</v>
      </c>
      <c r="KT423">
        <v>12</v>
      </c>
      <c r="KU423">
        <v>3</v>
      </c>
      <c r="KV423">
        <v>6</v>
      </c>
      <c r="KW423">
        <v>10</v>
      </c>
      <c r="KX423">
        <v>20</v>
      </c>
      <c r="KY423">
        <v>25</v>
      </c>
      <c r="LF423">
        <v>5</v>
      </c>
      <c r="LH423">
        <v>256</v>
      </c>
      <c r="LI423">
        <v>1000</v>
      </c>
      <c r="LJ423">
        <v>0</v>
      </c>
    </row>
    <row r="424" spans="1:322">
      <c r="A424" t="s">
        <v>2428</v>
      </c>
      <c r="B424">
        <v>422</v>
      </c>
      <c r="D424" t="s">
        <v>734</v>
      </c>
      <c r="P424" t="s">
        <v>2809</v>
      </c>
      <c r="CT424" t="s">
        <v>2808</v>
      </c>
      <c r="DE424" t="s">
        <v>724</v>
      </c>
      <c r="DN424" t="s">
        <v>2809</v>
      </c>
      <c r="EA424">
        <v>1</v>
      </c>
      <c r="EB424">
        <v>5</v>
      </c>
      <c r="ED424" t="s">
        <v>409</v>
      </c>
      <c r="EQ424" t="s">
        <v>383</v>
      </c>
      <c r="ER424" t="s">
        <v>383</v>
      </c>
      <c r="ES424" t="s">
        <v>374</v>
      </c>
      <c r="FJ424">
        <v>1</v>
      </c>
      <c r="FM424">
        <v>1</v>
      </c>
      <c r="FT424" t="s">
        <v>649</v>
      </c>
      <c r="FW424">
        <v>1</v>
      </c>
      <c r="GL424">
        <v>1</v>
      </c>
      <c r="GM424">
        <v>1</v>
      </c>
      <c r="GR424">
        <v>1</v>
      </c>
      <c r="GS424">
        <v>7</v>
      </c>
      <c r="GT424">
        <v>10</v>
      </c>
      <c r="GU424">
        <v>1</v>
      </c>
      <c r="GV424">
        <v>1</v>
      </c>
      <c r="HH424" t="s">
        <v>555</v>
      </c>
      <c r="HI424" t="s">
        <v>736</v>
      </c>
      <c r="IB424">
        <v>4</v>
      </c>
      <c r="IC424" t="s">
        <v>736</v>
      </c>
      <c r="IP424">
        <v>30</v>
      </c>
      <c r="IQ424" t="s">
        <v>398</v>
      </c>
      <c r="JP424">
        <v>1</v>
      </c>
      <c r="JX424">
        <v>7</v>
      </c>
      <c r="KM424" t="s">
        <v>399</v>
      </c>
      <c r="KN424">
        <v>10</v>
      </c>
      <c r="KO424">
        <v>4</v>
      </c>
      <c r="KP424">
        <v>8</v>
      </c>
      <c r="KQ424">
        <v>36</v>
      </c>
      <c r="KR424">
        <v>48</v>
      </c>
      <c r="KS424">
        <v>50</v>
      </c>
      <c r="KT424">
        <v>14</v>
      </c>
      <c r="KU424">
        <v>6</v>
      </c>
      <c r="KV424">
        <v>10</v>
      </c>
      <c r="KW424">
        <v>40</v>
      </c>
      <c r="KX424">
        <v>50</v>
      </c>
      <c r="KY424">
        <v>55</v>
      </c>
      <c r="KZ424" t="s">
        <v>2810</v>
      </c>
      <c r="LF424">
        <v>11</v>
      </c>
      <c r="LH424">
        <v>512</v>
      </c>
      <c r="LI424">
        <v>8000</v>
      </c>
      <c r="LJ424">
        <v>0</v>
      </c>
    </row>
    <row r="425" spans="1:322">
      <c r="A425" t="s">
        <v>2811</v>
      </c>
      <c r="B425">
        <v>423</v>
      </c>
      <c r="D425" t="s">
        <v>1281</v>
      </c>
      <c r="F425">
        <v>66</v>
      </c>
      <c r="X425">
        <v>42371</v>
      </c>
      <c r="Y425" t="s">
        <v>2812</v>
      </c>
      <c r="Z425" t="s">
        <v>2812</v>
      </c>
      <c r="AB425" t="s">
        <v>495</v>
      </c>
      <c r="AC425" t="s">
        <v>561</v>
      </c>
      <c r="AD425">
        <f>-MIN(LN34,100)</f>
        <v>-100</v>
      </c>
      <c r="EA425">
        <v>1</v>
      </c>
      <c r="EB425">
        <v>6</v>
      </c>
      <c r="ED425" t="s">
        <v>409</v>
      </c>
      <c r="ES425" t="s">
        <v>374</v>
      </c>
      <c r="ET425">
        <v>5</v>
      </c>
      <c r="EV425">
        <v>1</v>
      </c>
      <c r="FW425">
        <v>30</v>
      </c>
      <c r="FX425">
        <v>20</v>
      </c>
      <c r="GL425">
        <v>0</v>
      </c>
      <c r="GM425">
        <v>1</v>
      </c>
      <c r="GR425">
        <v>0</v>
      </c>
      <c r="GS425">
        <v>8</v>
      </c>
      <c r="GT425">
        <v>0</v>
      </c>
      <c r="GU425">
        <v>0</v>
      </c>
      <c r="GV425">
        <v>1</v>
      </c>
      <c r="GW425">
        <v>1</v>
      </c>
      <c r="GX425">
        <v>1</v>
      </c>
      <c r="GZ425">
        <v>50</v>
      </c>
      <c r="IB425">
        <v>20</v>
      </c>
      <c r="IC425" t="s">
        <v>414</v>
      </c>
      <c r="ID425">
        <v>0</v>
      </c>
      <c r="IE425" t="s">
        <v>415</v>
      </c>
      <c r="IF425">
        <v>30</v>
      </c>
      <c r="IG425" t="s">
        <v>1282</v>
      </c>
      <c r="IH425">
        <v>5</v>
      </c>
      <c r="II425" t="s">
        <v>1283</v>
      </c>
      <c r="IJ425">
        <v>40</v>
      </c>
      <c r="IK425" t="s">
        <v>1284</v>
      </c>
      <c r="IL425">
        <v>100</v>
      </c>
      <c r="IM425" t="s">
        <v>1285</v>
      </c>
      <c r="JP425">
        <v>1</v>
      </c>
      <c r="JX425">
        <v>8</v>
      </c>
      <c r="LF425">
        <v>6</v>
      </c>
      <c r="LH425">
        <v>896</v>
      </c>
      <c r="LI425">
        <v>64000</v>
      </c>
      <c r="LJ425">
        <v>0</v>
      </c>
    </row>
    <row r="426" spans="1:322">
      <c r="A426" t="s">
        <v>2813</v>
      </c>
      <c r="B426">
        <v>424</v>
      </c>
      <c r="D426" t="s">
        <v>1281</v>
      </c>
      <c r="F426">
        <v>66</v>
      </c>
      <c r="X426">
        <v>42371</v>
      </c>
      <c r="Y426" t="s">
        <v>2814</v>
      </c>
      <c r="Z426" t="s">
        <v>2814</v>
      </c>
      <c r="AB426" t="s">
        <v>495</v>
      </c>
      <c r="AC426" t="s">
        <v>563</v>
      </c>
      <c r="AD426">
        <f>-MIN(LN34,100)</f>
        <v>-100</v>
      </c>
      <c r="EA426">
        <v>1</v>
      </c>
      <c r="EB426">
        <v>6</v>
      </c>
      <c r="ED426" t="s">
        <v>409</v>
      </c>
      <c r="ES426" t="s">
        <v>374</v>
      </c>
      <c r="ET426">
        <v>5</v>
      </c>
      <c r="EV426">
        <v>1</v>
      </c>
      <c r="FW426">
        <v>30</v>
      </c>
      <c r="FX426">
        <v>20</v>
      </c>
      <c r="GL426">
        <v>0</v>
      </c>
      <c r="GM426">
        <v>1</v>
      </c>
      <c r="GR426">
        <v>0</v>
      </c>
      <c r="GS426">
        <v>8</v>
      </c>
      <c r="GT426">
        <v>0</v>
      </c>
      <c r="GU426">
        <v>0</v>
      </c>
      <c r="GV426">
        <v>1</v>
      </c>
      <c r="GW426">
        <v>1</v>
      </c>
      <c r="GX426">
        <v>1</v>
      </c>
      <c r="GZ426">
        <v>50</v>
      </c>
      <c r="IB426">
        <v>20</v>
      </c>
      <c r="IC426" t="s">
        <v>414</v>
      </c>
      <c r="ID426">
        <v>0</v>
      </c>
      <c r="IE426" t="s">
        <v>415</v>
      </c>
      <c r="IF426">
        <v>30</v>
      </c>
      <c r="IG426" t="s">
        <v>1282</v>
      </c>
      <c r="IH426">
        <v>5</v>
      </c>
      <c r="II426" t="s">
        <v>1283</v>
      </c>
      <c r="IJ426">
        <v>40</v>
      </c>
      <c r="IK426" t="s">
        <v>1284</v>
      </c>
      <c r="IL426">
        <v>100</v>
      </c>
      <c r="IM426" t="s">
        <v>1285</v>
      </c>
      <c r="JP426">
        <v>1</v>
      </c>
      <c r="JX426">
        <v>8</v>
      </c>
      <c r="LF426">
        <v>6</v>
      </c>
      <c r="LH426">
        <v>896</v>
      </c>
      <c r="LI426">
        <v>64000</v>
      </c>
      <c r="LJ426">
        <v>0</v>
      </c>
    </row>
    <row r="427" spans="1:322">
      <c r="A427" t="s">
        <v>2815</v>
      </c>
      <c r="B427">
        <v>425</v>
      </c>
      <c r="D427" t="s">
        <v>1281</v>
      </c>
      <c r="F427">
        <v>66</v>
      </c>
      <c r="X427">
        <v>42371</v>
      </c>
      <c r="Y427" t="s">
        <v>2816</v>
      </c>
      <c r="Z427" t="s">
        <v>2816</v>
      </c>
      <c r="AB427" t="s">
        <v>495</v>
      </c>
      <c r="AC427" t="s">
        <v>564</v>
      </c>
      <c r="AD427">
        <f>-MIN(LN34,100)</f>
        <v>-100</v>
      </c>
      <c r="EA427">
        <v>1</v>
      </c>
      <c r="EB427">
        <v>6</v>
      </c>
      <c r="ED427" t="s">
        <v>409</v>
      </c>
      <c r="ES427" t="s">
        <v>374</v>
      </c>
      <c r="ET427">
        <v>5</v>
      </c>
      <c r="EV427">
        <v>1</v>
      </c>
      <c r="FW427">
        <v>30</v>
      </c>
      <c r="FX427">
        <v>20</v>
      </c>
      <c r="GL427">
        <v>0</v>
      </c>
      <c r="GM427">
        <v>1</v>
      </c>
      <c r="GR427">
        <v>0</v>
      </c>
      <c r="GS427">
        <v>8</v>
      </c>
      <c r="GT427">
        <v>0</v>
      </c>
      <c r="GU427">
        <v>0</v>
      </c>
      <c r="GV427">
        <v>1</v>
      </c>
      <c r="GW427">
        <v>1</v>
      </c>
      <c r="GX427">
        <v>1</v>
      </c>
      <c r="GZ427">
        <v>50</v>
      </c>
      <c r="IB427">
        <v>20</v>
      </c>
      <c r="IC427" t="s">
        <v>414</v>
      </c>
      <c r="ID427">
        <v>0</v>
      </c>
      <c r="IE427" t="s">
        <v>415</v>
      </c>
      <c r="IF427">
        <v>30</v>
      </c>
      <c r="IG427" t="s">
        <v>1282</v>
      </c>
      <c r="IH427">
        <v>5</v>
      </c>
      <c r="II427" t="s">
        <v>1283</v>
      </c>
      <c r="IJ427">
        <v>40</v>
      </c>
      <c r="IK427" t="s">
        <v>1284</v>
      </c>
      <c r="IL427">
        <v>100</v>
      </c>
      <c r="IM427" t="s">
        <v>1285</v>
      </c>
      <c r="JP427">
        <v>1</v>
      </c>
      <c r="JX427">
        <v>8</v>
      </c>
      <c r="LF427">
        <v>6</v>
      </c>
      <c r="LH427">
        <v>896</v>
      </c>
      <c r="LI427">
        <v>64000</v>
      </c>
      <c r="LJ427">
        <v>0</v>
      </c>
    </row>
    <row r="428" spans="1:322">
      <c r="A428" t="s">
        <v>2817</v>
      </c>
      <c r="B428">
        <v>426</v>
      </c>
      <c r="F428">
        <v>171</v>
      </c>
      <c r="S428" t="s">
        <v>2818</v>
      </c>
      <c r="T428" t="s">
        <v>2818</v>
      </c>
      <c r="U428" t="s">
        <v>2818</v>
      </c>
      <c r="CT428" t="s">
        <v>660</v>
      </c>
      <c r="DE428" t="s">
        <v>661</v>
      </c>
      <c r="DI428">
        <v>108</v>
      </c>
      <c r="DO428" t="s">
        <v>2818</v>
      </c>
      <c r="EA428">
        <v>1</v>
      </c>
      <c r="EB428">
        <v>1</v>
      </c>
      <c r="ED428" t="s">
        <v>409</v>
      </c>
      <c r="EQ428" t="s">
        <v>383</v>
      </c>
      <c r="ER428" t="s">
        <v>383</v>
      </c>
      <c r="ES428" t="s">
        <v>374</v>
      </c>
      <c r="FJ428">
        <v>1</v>
      </c>
      <c r="FM428">
        <v>1</v>
      </c>
      <c r="FT428" t="s">
        <v>660</v>
      </c>
      <c r="FW428">
        <v>1</v>
      </c>
      <c r="FX428">
        <v>20</v>
      </c>
      <c r="GL428">
        <v>1</v>
      </c>
      <c r="GM428">
        <v>1</v>
      </c>
      <c r="GR428">
        <v>1</v>
      </c>
      <c r="GS428">
        <v>5</v>
      </c>
      <c r="GT428">
        <v>24</v>
      </c>
      <c r="GU428">
        <v>4</v>
      </c>
      <c r="GV428">
        <v>1</v>
      </c>
      <c r="HH428">
        <v>32</v>
      </c>
      <c r="HI428" t="s">
        <v>529</v>
      </c>
      <c r="IB428">
        <v>3</v>
      </c>
      <c r="IC428" t="s">
        <v>663</v>
      </c>
      <c r="ID428">
        <v>1</v>
      </c>
      <c r="IE428" t="s">
        <v>664</v>
      </c>
      <c r="IP428">
        <v>6</v>
      </c>
      <c r="IQ428" t="s">
        <v>398</v>
      </c>
      <c r="JP428">
        <v>1</v>
      </c>
      <c r="JX428">
        <v>7</v>
      </c>
      <c r="KM428" t="s">
        <v>460</v>
      </c>
      <c r="KN428">
        <v>4</v>
      </c>
      <c r="KO428">
        <v>1</v>
      </c>
      <c r="KP428">
        <v>1</v>
      </c>
      <c r="KQ428">
        <v>2</v>
      </c>
      <c r="KR428">
        <v>3</v>
      </c>
      <c r="KS428">
        <v>4</v>
      </c>
      <c r="KT428">
        <v>8</v>
      </c>
      <c r="KU428">
        <v>1</v>
      </c>
      <c r="KV428">
        <v>1</v>
      </c>
      <c r="KW428">
        <v>2</v>
      </c>
      <c r="KX428">
        <v>3</v>
      </c>
      <c r="KY428">
        <v>4</v>
      </c>
      <c r="KZ428" t="s">
        <v>665</v>
      </c>
      <c r="LH428">
        <v>256</v>
      </c>
      <c r="LI428">
        <v>1000</v>
      </c>
      <c r="LJ428">
        <v>0</v>
      </c>
    </row>
    <row r="429" spans="1:322">
      <c r="A429" t="s">
        <v>2819</v>
      </c>
      <c r="B429">
        <v>427</v>
      </c>
      <c r="D429" t="s">
        <v>1300</v>
      </c>
      <c r="E429">
        <v>32</v>
      </c>
      <c r="F429">
        <v>2</v>
      </c>
      <c r="CU429" t="s">
        <v>1301</v>
      </c>
      <c r="CV429">
        <v>1</v>
      </c>
      <c r="EA429">
        <v>1</v>
      </c>
      <c r="EB429">
        <v>7</v>
      </c>
      <c r="ED429" t="s">
        <v>372</v>
      </c>
      <c r="EG429" t="s">
        <v>1098</v>
      </c>
      <c r="EQ429" t="s">
        <v>370</v>
      </c>
      <c r="ER429" t="s">
        <v>370</v>
      </c>
      <c r="ES429" t="s">
        <v>374</v>
      </c>
      <c r="EW429">
        <v>1</v>
      </c>
      <c r="EY429">
        <v>1</v>
      </c>
      <c r="EZ429">
        <v>1</v>
      </c>
      <c r="FH429">
        <v>1</v>
      </c>
      <c r="FJ429">
        <v>1</v>
      </c>
      <c r="FW429">
        <v>1</v>
      </c>
      <c r="FX429">
        <v>20</v>
      </c>
      <c r="GL429">
        <v>1</v>
      </c>
      <c r="GM429">
        <v>1</v>
      </c>
      <c r="GR429">
        <v>1</v>
      </c>
      <c r="GS429">
        <v>8</v>
      </c>
      <c r="GT429">
        <v>2</v>
      </c>
      <c r="GU429">
        <v>0</v>
      </c>
      <c r="GV429">
        <v>1</v>
      </c>
      <c r="HH429" t="s">
        <v>1302</v>
      </c>
      <c r="HI429" t="s">
        <v>430</v>
      </c>
      <c r="HJ429" t="s">
        <v>404</v>
      </c>
      <c r="HK429" t="s">
        <v>1227</v>
      </c>
      <c r="HL429">
        <v>0</v>
      </c>
      <c r="HM429" t="s">
        <v>505</v>
      </c>
      <c r="HN429">
        <v>0</v>
      </c>
      <c r="HO429" t="s">
        <v>431</v>
      </c>
      <c r="IB429">
        <v>50</v>
      </c>
      <c r="IC429" t="s">
        <v>432</v>
      </c>
      <c r="ID429">
        <v>5</v>
      </c>
      <c r="IE429" t="s">
        <v>433</v>
      </c>
      <c r="IF429">
        <v>1</v>
      </c>
      <c r="IG429" t="s">
        <v>1303</v>
      </c>
      <c r="IH429">
        <v>1</v>
      </c>
      <c r="II429" t="s">
        <v>1304</v>
      </c>
      <c r="IN429">
        <v>5</v>
      </c>
      <c r="IO429" t="s">
        <v>1305</v>
      </c>
      <c r="IP429">
        <v>5</v>
      </c>
      <c r="IQ429" t="s">
        <v>398</v>
      </c>
      <c r="JP429">
        <v>1</v>
      </c>
      <c r="JS429" t="s">
        <v>1306</v>
      </c>
      <c r="JT429">
        <v>8</v>
      </c>
      <c r="JV429">
        <v>112</v>
      </c>
      <c r="JX429">
        <v>8</v>
      </c>
      <c r="JY429">
        <v>128</v>
      </c>
      <c r="LF429">
        <v>4</v>
      </c>
      <c r="LH429">
        <v>256</v>
      </c>
      <c r="LI429">
        <v>1000</v>
      </c>
      <c r="LJ429">
        <v>0</v>
      </c>
    </row>
    <row r="430" spans="1:322">
      <c r="A430" t="s">
        <v>2820</v>
      </c>
      <c r="B430">
        <v>428</v>
      </c>
      <c r="F430">
        <v>65</v>
      </c>
      <c r="X430">
        <v>73731</v>
      </c>
      <c r="Y430" t="s">
        <v>1041</v>
      </c>
      <c r="Z430" t="s">
        <v>1041</v>
      </c>
      <c r="AB430" t="s">
        <v>495</v>
      </c>
      <c r="AC430" t="s">
        <v>1042</v>
      </c>
      <c r="AD430" t="s">
        <v>1043</v>
      </c>
      <c r="AG430" t="s">
        <v>2821</v>
      </c>
      <c r="AH430">
        <v>0</v>
      </c>
      <c r="EA430">
        <v>1</v>
      </c>
      <c r="EB430">
        <v>9</v>
      </c>
      <c r="ED430" t="s">
        <v>409</v>
      </c>
      <c r="ES430" t="s">
        <v>374</v>
      </c>
      <c r="FW430">
        <v>6</v>
      </c>
      <c r="FX430">
        <v>20</v>
      </c>
      <c r="GL430">
        <v>0</v>
      </c>
      <c r="GM430">
        <v>1</v>
      </c>
      <c r="GR430">
        <v>0</v>
      </c>
      <c r="GS430">
        <v>8</v>
      </c>
      <c r="GT430">
        <v>0</v>
      </c>
      <c r="GU430">
        <v>0</v>
      </c>
      <c r="GV430">
        <v>1</v>
      </c>
      <c r="GW430">
        <v>1</v>
      </c>
      <c r="GX430">
        <v>1</v>
      </c>
      <c r="GZ430">
        <v>50</v>
      </c>
      <c r="IB430">
        <v>16</v>
      </c>
      <c r="IC430" t="s">
        <v>414</v>
      </c>
      <c r="ID430">
        <v>2</v>
      </c>
      <c r="IE430" t="s">
        <v>415</v>
      </c>
      <c r="IF430">
        <v>1</v>
      </c>
      <c r="IG430" t="s">
        <v>960</v>
      </c>
      <c r="IH430">
        <v>1</v>
      </c>
      <c r="II430" t="s">
        <v>961</v>
      </c>
      <c r="JP430">
        <v>1</v>
      </c>
      <c r="JX430">
        <v>8</v>
      </c>
      <c r="KN430">
        <v>15</v>
      </c>
      <c r="KO430">
        <v>10</v>
      </c>
      <c r="KP430">
        <v>10</v>
      </c>
      <c r="KQ430">
        <v>10</v>
      </c>
      <c r="KR430">
        <v>10</v>
      </c>
      <c r="KS430">
        <v>10</v>
      </c>
      <c r="LH430">
        <v>384</v>
      </c>
      <c r="LI430">
        <v>3000</v>
      </c>
      <c r="LJ430">
        <v>0</v>
      </c>
    </row>
  </sheetData>
  <phoneticPr fontId="3" type="noConversion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9d258917-277f-42cd-a3cd-14c4e9ee58bc}" enabled="1" method="Standard" siteId="{38ae3bcd-9579-4fd4-adda-b42e1495d55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메아리 스킬 데미지 비교</vt:lpstr>
      <vt:lpstr>Sheet1</vt:lpstr>
      <vt:lpstr>skilldesc.txt</vt:lpstr>
      <vt:lpstr>skills.txt 비교</vt:lpstr>
      <vt:lpstr>skills.txt 본섭</vt:lpstr>
      <vt:lpstr>skills.txt PTR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신인호</dc:creator>
  <cp:lastModifiedBy>INHO SHIN</cp:lastModifiedBy>
  <dcterms:created xsi:type="dcterms:W3CDTF">2026-03-16T08:04:05Z</dcterms:created>
  <dcterms:modified xsi:type="dcterms:W3CDTF">2026-05-20T14:28:22Z</dcterms:modified>
</cp:coreProperties>
</file>